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rvath-szulimanz\Downloads\"/>
    </mc:Choice>
  </mc:AlternateContent>
  <xr:revisionPtr revIDLastSave="0" documentId="13_ncr:1_{A6CD03D5-6DA3-41D2-99EC-43C82EEE4ED3}" xr6:coauthVersionLast="36" xr6:coauthVersionMax="36" xr10:uidLastSave="{00000000-0000-0000-0000-000000000000}"/>
  <bookViews>
    <workbookView xWindow="32770" yWindow="32770" windowWidth="16380" windowHeight="7890" tabRatio="604" xr2:uid="{00000000-000D-0000-FFFF-FFFF00000000}"/>
  </bookViews>
  <sheets>
    <sheet name="Establishment details" sheetId="1" r:id="rId1"/>
    <sheet name="List" sheetId="2" r:id="rId2"/>
    <sheet name="Translations" sheetId="3" r:id="rId3"/>
    <sheet name="Validation" sheetId="4" r:id="rId4"/>
  </sheets>
  <definedNames>
    <definedName name="AcutePurpose">Translations!$CC$2:$CC$4</definedName>
    <definedName name="AnimalsList">Translations!$M$2:$M$42</definedName>
    <definedName name="BasicTransPurpose">Translations!$BT$2:$BT$3</definedName>
    <definedName name="CountryCodesList">Translations!$T$2:$T$29</definedName>
    <definedName name="EcotoxicityPurpose">Translations!$CE$2:$CE$7</definedName>
    <definedName name="GeneralLegislation">Translations!$W$2:$W$4</definedName>
    <definedName name="GeneralLegislationStart">Translations!$W$1</definedName>
    <definedName name="GeneticStatusList">Translations!$BJ$2:$BJ$4</definedName>
    <definedName name="Methods_of_tissue_sampling">Translations!$CF$2:$CF$13</definedName>
    <definedName name="NHPGenerationList">Translations!$BF$2:$BF$4</definedName>
    <definedName name="NHPSourceList">Translations!$AY$2:$AY$7</definedName>
    <definedName name="_xlnm.Print_Area" localSheetId="1">List!$B$3:$X$3</definedName>
    <definedName name="ParticularLegislation">Translations!$AD$2:$AD$11</definedName>
    <definedName name="ParticularLegislationStart">Translations!$AD$1</definedName>
    <definedName name="PlaceBirthList">Translations!$AR$2:$AR$5</definedName>
    <definedName name="PurposeBasicResearch">Translations!$BU$2:$BU$15</definedName>
    <definedName name="PurposeLevel1">Translations!$BT$2:$BT$11</definedName>
    <definedName name="Purposes">Translations!$B$2:$B$76</definedName>
    <definedName name="PurposesReduced">Translations!$B$2:$B$33</definedName>
    <definedName name="PurposeTranslationalResearch">Translations!$BV$2:$BV$19</definedName>
    <definedName name="QualityControlPurpose">Translations!$BY$2:$BY$5</definedName>
    <definedName name="RegulatoryUsePurpose">Translations!$BW$2:$BW$5</definedName>
    <definedName name="RepeatedDosePurpose">Translations!$CD$2:$CD$4</definedName>
    <definedName name="ReportingYearsList">Translations!$BQ$2:$BQ$14</definedName>
    <definedName name="RoutinePurpose">Translations!$BZ$2:$BZ$5</definedName>
    <definedName name="SeverityList">Translations!$AL$2:$AL$5</definedName>
    <definedName name="ToxicityPurpose">Translations!$CA$2:$CA$19</definedName>
    <definedName name="YesNotList">Translations!$AP$2:$AP$3</definedName>
  </definedNames>
  <calcPr calcId="191029"/>
</workbook>
</file>

<file path=xl/calcChain.xml><?xml version="1.0" encoding="utf-8"?>
<calcChain xmlns="http://schemas.openxmlformats.org/spreadsheetml/2006/main">
  <c r="Z3" i="2" l="1"/>
  <c r="M38" i="3"/>
  <c r="AF3" i="2"/>
  <c r="Y3" i="2"/>
  <c r="AA3" i="2"/>
  <c r="AB3" i="2"/>
  <c r="AC3" i="2"/>
  <c r="AD3" i="2"/>
  <c r="AE3" i="2"/>
  <c r="X3" i="2"/>
  <c r="W3" i="2"/>
  <c r="K3" i="2"/>
  <c r="A42" i="3"/>
  <c r="A74" i="3"/>
  <c r="A29" i="3"/>
  <c r="A12" i="3"/>
  <c r="A69" i="3"/>
  <c r="A70" i="3"/>
  <c r="A71" i="3"/>
  <c r="A72" i="3"/>
  <c r="A73" i="3"/>
  <c r="A75" i="3"/>
  <c r="A76" i="3"/>
  <c r="A68" i="3"/>
  <c r="A37" i="3"/>
  <c r="A36" i="3"/>
  <c r="M40" i="3"/>
  <c r="M39" i="3"/>
  <c r="M31" i="3"/>
  <c r="M26" i="3"/>
  <c r="C3" i="2"/>
  <c r="B3" i="2"/>
  <c r="D3" i="2"/>
  <c r="E3" i="2"/>
  <c r="F3" i="2"/>
  <c r="G3" i="2"/>
  <c r="H3" i="2"/>
  <c r="I3" i="2"/>
  <c r="J3" i="2"/>
  <c r="L3" i="2"/>
  <c r="M3" i="2"/>
  <c r="N3" i="2"/>
  <c r="O3" i="2"/>
  <c r="P3" i="2"/>
  <c r="Q3" i="2"/>
  <c r="R3" i="2"/>
  <c r="S3" i="2"/>
  <c r="T3" i="2"/>
  <c r="U3" i="2"/>
  <c r="V3" i="2"/>
  <c r="A3" i="2"/>
  <c r="B1" i="1"/>
  <c r="A2" i="3"/>
  <c r="M2" i="3"/>
  <c r="A3" i="3"/>
  <c r="M3" i="3"/>
  <c r="A4" i="3"/>
  <c r="M4" i="3"/>
  <c r="A5" i="3"/>
  <c r="M5" i="3"/>
  <c r="A6" i="3"/>
  <c r="M6" i="3"/>
  <c r="A7" i="3"/>
  <c r="M7" i="3"/>
  <c r="A8" i="3"/>
  <c r="M8" i="3"/>
  <c r="A9" i="3"/>
  <c r="M9" i="3"/>
  <c r="A10" i="3"/>
  <c r="M10" i="3"/>
  <c r="A11" i="3"/>
  <c r="M11" i="3"/>
  <c r="A13" i="3"/>
  <c r="M12" i="3"/>
  <c r="A14" i="3"/>
  <c r="M13" i="3"/>
  <c r="A15" i="3"/>
  <c r="M14" i="3"/>
  <c r="A16" i="3"/>
  <c r="M15" i="3"/>
  <c r="A17" i="3"/>
  <c r="M16" i="3"/>
  <c r="A18" i="3"/>
  <c r="M17" i="3"/>
  <c r="A19" i="3"/>
  <c r="M18" i="3"/>
  <c r="A20" i="3"/>
  <c r="M19" i="3"/>
  <c r="A21" i="3"/>
  <c r="M20" i="3"/>
  <c r="A22" i="3"/>
  <c r="M21" i="3"/>
  <c r="A23" i="3"/>
  <c r="M22" i="3"/>
  <c r="A24" i="3"/>
  <c r="M23" i="3"/>
  <c r="A25" i="3"/>
  <c r="M24" i="3"/>
  <c r="A26" i="3"/>
  <c r="M25" i="3"/>
  <c r="A27" i="3"/>
  <c r="M27" i="3"/>
  <c r="A28" i="3"/>
  <c r="M28" i="3"/>
  <c r="A30" i="3"/>
  <c r="M29" i="3"/>
  <c r="A31" i="3"/>
  <c r="M30" i="3"/>
  <c r="A32" i="3"/>
  <c r="M32" i="3"/>
  <c r="A33" i="3"/>
  <c r="M33" i="3"/>
  <c r="A34" i="3"/>
  <c r="M34" i="3"/>
  <c r="A35" i="3"/>
  <c r="M35" i="3"/>
  <c r="M36" i="3"/>
  <c r="A38" i="3"/>
  <c r="M37" i="3"/>
  <c r="A39" i="3"/>
  <c r="M41" i="3"/>
  <c r="A40" i="3"/>
  <c r="M42" i="3"/>
  <c r="A41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</calcChain>
</file>

<file path=xl/sharedStrings.xml><?xml version="1.0" encoding="utf-8"?>
<sst xmlns="http://schemas.openxmlformats.org/spreadsheetml/2006/main" count="502" uniqueCount="396">
  <si>
    <t>Country:</t>
  </si>
  <si>
    <t>First name:</t>
  </si>
  <si>
    <t>Last name:</t>
  </si>
  <si>
    <t>Email:</t>
  </si>
  <si>
    <t>Establishment:</t>
  </si>
  <si>
    <t>Reported year:</t>
  </si>
  <si>
    <t>EU Submission *</t>
  </si>
  <si>
    <t>Id 1</t>
  </si>
  <si>
    <t>Id 2</t>
  </si>
  <si>
    <t>Id 3</t>
  </si>
  <si>
    <t>Animal Species *</t>
  </si>
  <si>
    <t>Specify other</t>
  </si>
  <si>
    <t>Number of Animals *</t>
  </si>
  <si>
    <t>Re-use *</t>
  </si>
  <si>
    <t>NHP Generation</t>
  </si>
  <si>
    <t>Genetic status *</t>
  </si>
  <si>
    <t>Purpose *</t>
  </si>
  <si>
    <t>Severity *</t>
  </si>
  <si>
    <t>Custom Severity</t>
  </si>
  <si>
    <t>[N] No</t>
  </si>
  <si>
    <t>Combined Purposes</t>
  </si>
  <si>
    <t>Code</t>
  </si>
  <si>
    <t>Type of animal</t>
  </si>
  <si>
    <t>Code + Type</t>
  </si>
  <si>
    <t>Countries</t>
  </si>
  <si>
    <t>Severity</t>
  </si>
  <si>
    <t>Y/N</t>
  </si>
  <si>
    <t>Place of birth</t>
  </si>
  <si>
    <t>Non-human primate - source</t>
  </si>
  <si>
    <t>Non-human primate - generation</t>
  </si>
  <si>
    <t>Genetic status</t>
  </si>
  <si>
    <t>Reporting Years</t>
  </si>
  <si>
    <t>Basic Research</t>
  </si>
  <si>
    <t xml:space="preserve"> </t>
  </si>
  <si>
    <t>[PB1] (Basic Research) Oncology</t>
  </si>
  <si>
    <t>A1</t>
  </si>
  <si>
    <t>Mice (Mus musculus)</t>
  </si>
  <si>
    <t>Austria</t>
  </si>
  <si>
    <t>[LT1] Legislation on medicinal products for human use</t>
  </si>
  <si>
    <t>[SV1] Non-recovery</t>
  </si>
  <si>
    <t>[NHPG1] F0</t>
  </si>
  <si>
    <t>[GS1] Not genetically altered</t>
  </si>
  <si>
    <t>Translational and Applied Research</t>
  </si>
  <si>
    <t>[PB2] (Basic Research) Cardiovascular Blood and Lymphatic System</t>
  </si>
  <si>
    <t>A2</t>
  </si>
  <si>
    <t>Rats (Rattus norvegicus)</t>
  </si>
  <si>
    <t>Belgium</t>
  </si>
  <si>
    <t>[LT2] Legislation on medicinal products for veterinary use and their residues</t>
  </si>
  <si>
    <t>[SV2] Mild [up to and including]</t>
  </si>
  <si>
    <t>[Y] Yes</t>
  </si>
  <si>
    <t>[NHPG2] F1</t>
  </si>
  <si>
    <t>[GS2] Genetically altered without a harmful phenotype</t>
  </si>
  <si>
    <t>[PB3] (Basic Research) Nervous System</t>
  </si>
  <si>
    <t>A3</t>
  </si>
  <si>
    <t>Guinea-Pigs (Cavia porcellus)</t>
  </si>
  <si>
    <t>Bulgaria</t>
  </si>
  <si>
    <t>[LT3] Medical devices legislation</t>
  </si>
  <si>
    <t>[SV3] Moderate</t>
  </si>
  <si>
    <t>[O3] Animals born in rest of Europe</t>
  </si>
  <si>
    <t>[NHPG3] F2 or greater</t>
  </si>
  <si>
    <t>[GS3] Genetically altered with a harmful phenotype</t>
  </si>
  <si>
    <t>[PE40] Protection of the natural environment in the interests of the health or welfare of human beings or animals</t>
  </si>
  <si>
    <t>[PB4] (Basic Research) Respiratory System</t>
  </si>
  <si>
    <t>A4</t>
  </si>
  <si>
    <t>Hamsters (Syrian) (Mesocricetus auratus)</t>
  </si>
  <si>
    <t>Croatia</t>
  </si>
  <si>
    <t>[LT4] Industrial chemicals legislation</t>
  </si>
  <si>
    <t>[SV4] Severe</t>
  </si>
  <si>
    <t>[PS41] Preservation of species</t>
  </si>
  <si>
    <t>[PB5] (Basic Research) Gastrointestinal System including Liver</t>
  </si>
  <si>
    <t>A5</t>
  </si>
  <si>
    <t>Cyprus</t>
  </si>
  <si>
    <t>[LT5] Plant protection product legislation</t>
  </si>
  <si>
    <t>[PB6] (Basic Research) Musculoskeletal System</t>
  </si>
  <si>
    <t>A6</t>
  </si>
  <si>
    <t>Mongolian gerbil (Meriones unguiculatus)</t>
  </si>
  <si>
    <t>Czech Republic</t>
  </si>
  <si>
    <t>[LT6] Biocides legislation</t>
  </si>
  <si>
    <t>[PF43] Forensic enquiries</t>
  </si>
  <si>
    <t>[PB7] (Basic Research) Immune System</t>
  </si>
  <si>
    <t>A7</t>
  </si>
  <si>
    <t>Denmark</t>
  </si>
  <si>
    <t>[LT7] Food legislation including food contact material</t>
  </si>
  <si>
    <t>[PG43] Maintenance of colonies of established genetically altered animals, not used in other procedures</t>
  </si>
  <si>
    <t>[PB8] (Basic Research) Urogenital/Reproductive System</t>
  </si>
  <si>
    <t>A8</t>
  </si>
  <si>
    <t>Rabbits (Oryctolagus cuniculus)</t>
  </si>
  <si>
    <t>Estonia</t>
  </si>
  <si>
    <t>[LT8] Feed legislation including legislation for the safety of target animals, workers and environment</t>
  </si>
  <si>
    <t>[PB9] (Basic Research) Sensory Organs (skin, eyes and ears)</t>
  </si>
  <si>
    <t>A9</t>
  </si>
  <si>
    <t>Cats (Felis catus)</t>
  </si>
  <si>
    <t>Finland</t>
  </si>
  <si>
    <t>[LT9] Cosmetics legislation</t>
  </si>
  <si>
    <t>[PB1] Oncology</t>
  </si>
  <si>
    <t>[PB10] (Basic Research) Endocrine System/Metabolism</t>
  </si>
  <si>
    <t>A10</t>
  </si>
  <si>
    <t>Dogs (Canis familiaris)</t>
  </si>
  <si>
    <t>France</t>
  </si>
  <si>
    <t>[PB2] Cardiovascular Blood and Lymphatic System</t>
  </si>
  <si>
    <t>[PR71] Other efficacy and tolerance testing</t>
  </si>
  <si>
    <t>[PB11] (Basic Research) Multisystemic</t>
  </si>
  <si>
    <t>A11</t>
  </si>
  <si>
    <t>Ferrets (Mustela putorius furo)</t>
  </si>
  <si>
    <t>Germany</t>
  </si>
  <si>
    <t>[PB3] Nervous System</t>
  </si>
  <si>
    <t>[PB12] (Basic Research) Ethology / Animal Behaviour /Animal Biology</t>
  </si>
  <si>
    <t>A12</t>
  </si>
  <si>
    <t>Other carnivores (other Carnivora)</t>
  </si>
  <si>
    <t>Greece</t>
  </si>
  <si>
    <t>[PB4] Respiratory System</t>
  </si>
  <si>
    <t>[PB13] (Basic Research) Other</t>
  </si>
  <si>
    <t>A13</t>
  </si>
  <si>
    <t>Hungary</t>
  </si>
  <si>
    <t>[PB5] Gastrointestinal System including Liver</t>
  </si>
  <si>
    <t>[PT21] (Trans/Appl Research) Human Cancer</t>
  </si>
  <si>
    <t>A14</t>
  </si>
  <si>
    <t>Pigs (Sus scrofa domesticus)</t>
  </si>
  <si>
    <t>Ireland</t>
  </si>
  <si>
    <t>[PB6] Musculoskeletal System</t>
  </si>
  <si>
    <t>[PR61] Batch safety testing</t>
  </si>
  <si>
    <t>[PT22] (Trans/Appl Research) Human Infectious Disorders</t>
  </si>
  <si>
    <t>A15</t>
  </si>
  <si>
    <t>Goats (Capra aegagrus hircus)</t>
  </si>
  <si>
    <t>Italy</t>
  </si>
  <si>
    <t>[PB7] Immune System</t>
  </si>
  <si>
    <t>[PR62] Pyrogenicity testing</t>
  </si>
  <si>
    <t>[PT23] (Trans/Appl Research) Human Cardiovascular Disorders</t>
  </si>
  <si>
    <t>A16</t>
  </si>
  <si>
    <t>Sheep (Ovis aries)</t>
  </si>
  <si>
    <t>Latvia</t>
  </si>
  <si>
    <t>[PB8] Urogenital/Reproductive System</t>
  </si>
  <si>
    <t>[PR63] Batch potency testing</t>
  </si>
  <si>
    <t>[PT24] (Trans/Appl Research) Human Nervous and Mental Disorders</t>
  </si>
  <si>
    <t>A17</t>
  </si>
  <si>
    <t>Lithuania</t>
  </si>
  <si>
    <t>[PB9] Sensory Organs (skin, eyes and ears)</t>
  </si>
  <si>
    <t>[PR64] Other quality controls</t>
  </si>
  <si>
    <t>[PT25] (Trans/Appl Research) Human Respiratory Disorders</t>
  </si>
  <si>
    <t>A18</t>
  </si>
  <si>
    <t>Prosimians (Prosimia)</t>
  </si>
  <si>
    <t>Luxembourg</t>
  </si>
  <si>
    <t>[PB10] Endocrine System/Metabolism</t>
  </si>
  <si>
    <t>[PT26] (Trans/Appl Research) Human Gastrointestinal Disorders including Liver</t>
  </si>
  <si>
    <t>A19</t>
  </si>
  <si>
    <t>Marmoset and tamarins (eg. Callithrix jacchus)</t>
  </si>
  <si>
    <t>Malta</t>
  </si>
  <si>
    <t>[PB11] Multisystemic</t>
  </si>
  <si>
    <t>[PR51] Blood based products</t>
  </si>
  <si>
    <t>[PT27] (Trans/Appl Research) Human Musculoskeletal Disorders</t>
  </si>
  <si>
    <t>A20</t>
  </si>
  <si>
    <t>Cynomolgus monkey (Macaca fascicularis)</t>
  </si>
  <si>
    <t>Netherlands</t>
  </si>
  <si>
    <t>[PB12] Ethology / Animal Behaviour /Animal Biology</t>
  </si>
  <si>
    <t>[PT28] (Trans/Appl Research) Human Immune Disorders</t>
  </si>
  <si>
    <t>A21</t>
  </si>
  <si>
    <t>Rhesus monkey (Macaca mulatta)</t>
  </si>
  <si>
    <t>Poland</t>
  </si>
  <si>
    <t>[PB13] Other</t>
  </si>
  <si>
    <t>[PT29] (Trans/Appl Research) Human Urogenital/Reproductive Disorders</t>
  </si>
  <si>
    <t>A22</t>
  </si>
  <si>
    <t>Portugal</t>
  </si>
  <si>
    <t>[PT30] (Trans/Appl Research) Human Sensory Organ Disorders (skin, eyes and ears)</t>
  </si>
  <si>
    <t>A23</t>
  </si>
  <si>
    <t>Baboons (Papio spp.)</t>
  </si>
  <si>
    <t>Romania</t>
  </si>
  <si>
    <t>[PT21] Human Cancer</t>
  </si>
  <si>
    <t>[PR81] LD50, LC50</t>
  </si>
  <si>
    <t>[PT31] (Trans/Appl Research) Human Endocrine/Metabolism Disorders</t>
  </si>
  <si>
    <t>A24</t>
  </si>
  <si>
    <t>Squirrel monkey (eg. Saimiri sciureus)</t>
  </si>
  <si>
    <t>Slovakia</t>
  </si>
  <si>
    <t>[PT22] Human Infectious Disorders</t>
  </si>
  <si>
    <t>[PR84] Skin irritation/corrosion</t>
  </si>
  <si>
    <t>[PR82] Other lethal methods</t>
  </si>
  <si>
    <t>[PT32] (Trans/Appl Research) Other Human Disorders</t>
  </si>
  <si>
    <t>Slovenia</t>
  </si>
  <si>
    <t>[PT23] Human Cardiovascular Disorders</t>
  </si>
  <si>
    <t>[PR85] Skin sensitisation</t>
  </si>
  <si>
    <t>[PR83] Non lethal methods</t>
  </si>
  <si>
    <t>[PT33] (Trans/Appl Research) Animal Diseases and Disorders</t>
  </si>
  <si>
    <t>A26</t>
  </si>
  <si>
    <t>Apes (Hominoidea)</t>
  </si>
  <si>
    <t>Spain</t>
  </si>
  <si>
    <t>[PT24] Human Nervous and Mental Disorders</t>
  </si>
  <si>
    <t>[PR86] Eye irritation/corrosion</t>
  </si>
  <si>
    <t>[PT34] (Trans/Appl Research) Animal Welfare</t>
  </si>
  <si>
    <t>A27</t>
  </si>
  <si>
    <t>Sweden</t>
  </si>
  <si>
    <t>[PT25] Human Respiratory Disorders</t>
  </si>
  <si>
    <t>Repeated dose toxicity</t>
  </si>
  <si>
    <t>[PT35] (Trans/Appl Research) Diagnosis of diseases</t>
  </si>
  <si>
    <t>A28</t>
  </si>
  <si>
    <t>Domestic fowl (Gallus gallus domesticus)</t>
  </si>
  <si>
    <t>United Kingdom</t>
  </si>
  <si>
    <t>[PT26] Human Gastrointestinal Disorders including Liver</t>
  </si>
  <si>
    <t>[PR90] Carcinogenicity</t>
  </si>
  <si>
    <t>[PR88] 29 - 90 days</t>
  </si>
  <si>
    <t>[PT36] (Trans/Appl Research) Plant diseases</t>
  </si>
  <si>
    <t>A29</t>
  </si>
  <si>
    <t>Other birds (other Aves)</t>
  </si>
  <si>
    <t>[PT27] Human Musculoskeletal Disorders</t>
  </si>
  <si>
    <t>[PR91] Genotoxicity</t>
  </si>
  <si>
    <t>[PT37] (Trans/Appl Research) Non-regulatory toxicology and ecotoxicology</t>
  </si>
  <si>
    <t>A30</t>
  </si>
  <si>
    <t>Reptiles (Reptilia)</t>
  </si>
  <si>
    <t>[PT28] Human Immune Disorders</t>
  </si>
  <si>
    <t>[PR92] Reproductive toxicity</t>
  </si>
  <si>
    <t>A31</t>
  </si>
  <si>
    <t>Rana (Rana temporaria and Rana pipiens)</t>
  </si>
  <si>
    <t>[PT29] Human Urogenital/Reproductive Disorders</t>
  </si>
  <si>
    <t>[PR93] Developmental toxicity</t>
  </si>
  <si>
    <t>A32</t>
  </si>
  <si>
    <t>Xenopus (Xenopus laevis and Xenopus tropicalis)</t>
  </si>
  <si>
    <t>[PT30] Human Sensory Organ Disorders (skin, eyes and ears)</t>
  </si>
  <si>
    <t>[PR94] Neurotoxicity</t>
  </si>
  <si>
    <t>A33</t>
  </si>
  <si>
    <t>[PT31] Human Endocrine/Metabolism Disorders</t>
  </si>
  <si>
    <t>A34</t>
  </si>
  <si>
    <t>Zebra fish (Danio rerio)</t>
  </si>
  <si>
    <t>[PT32] Other Human Disorders</t>
  </si>
  <si>
    <t>A35</t>
  </si>
  <si>
    <t>[PT33] Animal Diseases and Disorders</t>
  </si>
  <si>
    <t>[PR97] Phototoxicity</t>
  </si>
  <si>
    <t>[PR51] (Regulatory use/ Routine production) Blood based products</t>
  </si>
  <si>
    <t>A36</t>
  </si>
  <si>
    <t>Cephalopods (Cephalopoda)</t>
  </si>
  <si>
    <t>[PT34] Animal Welfare</t>
  </si>
  <si>
    <t>Ecotoxicity</t>
  </si>
  <si>
    <t>[PT35] Diagnosis of diseases</t>
  </si>
  <si>
    <t>[PR104] Safety testing in food and feed area</t>
  </si>
  <si>
    <t>[PT36] Plant diseases</t>
  </si>
  <si>
    <t>[PR105] Target animal safety</t>
  </si>
  <si>
    <t>[PR61] (Regulatory use/ Quality control) Batch safety testing</t>
  </si>
  <si>
    <t>[PT37] Non-regulatory toxicology and ecotoxicology</t>
  </si>
  <si>
    <t>[PR62] (Regulatory use/ Quality control) Pyrogenicity testing</t>
  </si>
  <si>
    <t>[PR63] (Regulatory use/ Quality control) Batch potency testing</t>
  </si>
  <si>
    <t>[PR64] (Regulatory use/ Quality control) Other quality controls</t>
  </si>
  <si>
    <t>[PR71] (Regulatory use) Other efficacy and tolerance testing</t>
  </si>
  <si>
    <t>[PR84] (Regulatory use/Toxicity and..) Skin irritation/corrosion</t>
  </si>
  <si>
    <t>[PR85] (Regulatory use/Toxicity and..) Skin sensitisation</t>
  </si>
  <si>
    <t>[PR86] (Regulatory use/Toxicity and..) Eye irritation/corrosion</t>
  </si>
  <si>
    <t>[PR88] (Regulatory use/Toxicity and../Repeated dose toxicity) 29 - 90 days</t>
  </si>
  <si>
    <t>[PR90] (Regulatory use/Toxicity and..) Carcinogenicity</t>
  </si>
  <si>
    <t>[PR91] (Regulatory use/Toxicity and..) Genotoxicity</t>
  </si>
  <si>
    <t>[PR92] (Regulatory use/Toxicity and..) Reproductive toxicity</t>
  </si>
  <si>
    <t>[PR93] (Regulatory use/Toxicity and..) Developmental toxicity</t>
  </si>
  <si>
    <t>[PR94] (Regulatory use/Toxicity and..) Neurotoxicity</t>
  </si>
  <si>
    <t>[PR97] (Regulatory use/Toxicity and..) Phototoxicity</t>
  </si>
  <si>
    <t>[PR104] (Regulatory use/Toxicity and..) Safety testing in food and feed area</t>
  </si>
  <si>
    <t>[PR105] (Regulatory use/Toxicity and..) Target animal safety</t>
  </si>
  <si>
    <t>[PN107] Non-EU Purpose</t>
  </si>
  <si>
    <t>If you want to check your data inside "Animal use details", click [Validate], then fix these errors (if any) and click again [Validate].</t>
  </si>
  <si>
    <t>Click [Clean Validation], if you want to clean the red colour in your cells caused by validation errors.</t>
  </si>
  <si>
    <t>Table Headers</t>
  </si>
  <si>
    <t>Specific userform1 translations</t>
  </si>
  <si>
    <t>Previous</t>
  </si>
  <si>
    <t>Current Row</t>
  </si>
  <si>
    <t>Go!</t>
  </si>
  <si>
    <t>Next</t>
  </si>
  <si>
    <t>Save</t>
  </si>
  <si>
    <t>Save &amp; Duplicate</t>
  </si>
  <si>
    <t>Cancel</t>
  </si>
  <si>
    <t>Row Content</t>
  </si>
  <si>
    <t>Animal Use Details Form</t>
  </si>
  <si>
    <t>Primary Purpose (Level 1):</t>
  </si>
  <si>
    <t>Purpose Level 2:</t>
  </si>
  <si>
    <t>Purpose Level 3:</t>
  </si>
  <si>
    <t>Purpose Level 4:</t>
  </si>
  <si>
    <t>Select</t>
  </si>
  <si>
    <t>Purpose Selection</t>
  </si>
  <si>
    <t>Level 1</t>
  </si>
  <si>
    <t>Browse</t>
  </si>
  <si>
    <t>Id1 Dropdown values</t>
  </si>
  <si>
    <t>Id2 Dropdown values</t>
  </si>
  <si>
    <t>Id3 Dropdown values</t>
  </si>
  <si>
    <t>Other Species Dropdown values</t>
  </si>
  <si>
    <t>Other Legislation Dropdown values</t>
  </si>
  <si>
    <t>Other Purpose Dropdown values</t>
  </si>
  <si>
    <t>Custom severity Dropdown values</t>
  </si>
  <si>
    <t>A25-1</t>
  </si>
  <si>
    <t>A25-2</t>
  </si>
  <si>
    <t>Hamsters (Chinese) (Cricetulus griseus)</t>
  </si>
  <si>
    <t>Other rodents (other Rodentia)</t>
  </si>
  <si>
    <t>Horses, donkeys and cross-breeds (Equidae)</t>
  </si>
  <si>
    <t>Cattle (Bos taurus)</t>
  </si>
  <si>
    <t>Vervets (Chlorocebus spp.) (usually either pygerythrus or sabaeus)</t>
  </si>
  <si>
    <t>Other species of Old World monkeys (other species of Cercopithecoidea)</t>
  </si>
  <si>
    <t>Other species of New World monkeys (other species of Ceboidea)</t>
  </si>
  <si>
    <t>Other mammals (other Mammalia)</t>
  </si>
  <si>
    <t>A37</t>
  </si>
  <si>
    <t>Turkey (Meleagris gallopavo)</t>
  </si>
  <si>
    <t>Other amphibians (other Amphibia)</t>
  </si>
  <si>
    <t>A38</t>
  </si>
  <si>
    <t>Sea bass (spp. from families e.g. Serranidae, Moronidae)</t>
  </si>
  <si>
    <t>Salmon, trout, chars and graylings (Salmonidae)</t>
  </si>
  <si>
    <t>A39</t>
  </si>
  <si>
    <t>Guppy, swordtail, molly, platy (Poeciliidae)</t>
  </si>
  <si>
    <t>A40</t>
  </si>
  <si>
    <t>Other fish (other Pisces)</t>
  </si>
  <si>
    <t>[O1] Animals born at an authorised breeder in the Union</t>
  </si>
  <si>
    <t>[O2] Animals born in the Union but not at an authorised breeder</t>
  </si>
  <si>
    <t>[O4] Animals born elsewhere</t>
  </si>
  <si>
    <t>[NHPO1] NHP born at an authorised breeder in the Union</t>
  </si>
  <si>
    <t>[NHPO2] NHP born in the Union but not at an authorised breeder, and NHP born in rest of Europe</t>
  </si>
  <si>
    <t>[NHPO3] NHP born in Asia</t>
  </si>
  <si>
    <t>[NHPO4] NHP born in America</t>
  </si>
  <si>
    <t>[NHPO5] NHP born in Africa</t>
  </si>
  <si>
    <t>[NHPO6] NHP born elsewhere</t>
  </si>
  <si>
    <t>NHP Place of birth</t>
  </si>
  <si>
    <t>[PE42-1] Higher education</t>
  </si>
  <si>
    <t>[PE42-2] Training for the acquisition, maintenance or improvement of vocational skills</t>
  </si>
  <si>
    <t>[PB14] Developmental Biology</t>
  </si>
  <si>
    <t>[PB14] (Basic Research) Developmental Biology</t>
  </si>
  <si>
    <t>[PT38] Animal Nutrition</t>
  </si>
  <si>
    <t>[PT38] (Trans/Appl Research) Animal Nutrition</t>
  </si>
  <si>
    <t>Regulatory use and routine production</t>
  </si>
  <si>
    <t>Quality control (including batch safety and potency testing)</t>
  </si>
  <si>
    <t>Routine production by product type</t>
  </si>
  <si>
    <t>Translational and applied research</t>
  </si>
  <si>
    <t>Basic research</t>
  </si>
  <si>
    <t>[PR95] Kinetics (pharmacokinetics, toxicokinetics, residue depletion)</t>
  </si>
  <si>
    <t>Acute (single dose) toxicity testing methods (including limit test)</t>
  </si>
  <si>
    <t>[PR95] (Regulatory use/Toxicity and..) Kinetics (pharmacokinetics, toxicokinetics, residue depletion)</t>
  </si>
  <si>
    <t>[PR96] Pharmaco-dynamics (including safety pharmacology)</t>
  </si>
  <si>
    <t>[PR107] Combined end-points</t>
  </si>
  <si>
    <t>[PR106] Other toxicity or safety testing</t>
  </si>
  <si>
    <t>[PR96] (Regulatory use/Toxicity and..) Pharmaco-dynamics (including safety pharmacology)</t>
  </si>
  <si>
    <t>[PR106] (Regulatory use/Toxicity and..) Other toxicity or safety testing</t>
  </si>
  <si>
    <t>Acute toxicity testing methods</t>
  </si>
  <si>
    <t>[PR87] 28 days or less</t>
  </si>
  <si>
    <t>[PR89] more than 90 days</t>
  </si>
  <si>
    <t>[PR87] (Regulatory use/Toxicity and../Repeated dose toxicity) 28 days or less</t>
  </si>
  <si>
    <t>[PR98] Acute toxicity (ecotoxicity)</t>
  </si>
  <si>
    <t>[PR99] Chronic toxicity (ecotoxicity)</t>
  </si>
  <si>
    <t>[PR100] Reproductive toxicity (ecotoxicity)</t>
  </si>
  <si>
    <t>[PR101] Endocrine activity (ecotoxicity)</t>
  </si>
  <si>
    <t>[PR102] Bioaccumulation (ecotoxicity)</t>
  </si>
  <si>
    <t>[PR103] Other ecotoxicity</t>
  </si>
  <si>
    <t>[PR98] (Regulatory use/Toxicity and../Ecotoxicity) Acute toxicity (ecotoxicity)</t>
  </si>
  <si>
    <t>[PR99] (Regulatory use/Toxicity and../Ecotoxicity) Chronic toxicity (ecotoxicity)</t>
  </si>
  <si>
    <t>[PR100] (Regulatory use/Toxicity and../Ecotoxicity) Reproductive toxicity (ecotoxicity)</t>
  </si>
  <si>
    <t>[PR101] (Regulatory use/Toxicity and../Ecotoxicity) Endocrine activity (ecotoxicity)</t>
  </si>
  <si>
    <t>[PR102] (Regulatory use/Toxicity and../Ecotoxicity) Bioaccumulation (ecotoxicity)</t>
  </si>
  <si>
    <t>[PR103] (Regulatory use/Toxicity and../Ecotoxicity) Other ecotoxicity</t>
  </si>
  <si>
    <t>[PR89] (Regulatory use/Toxicity and../Repeated dose toxicity) more than 90 days</t>
  </si>
  <si>
    <t>[PR81] (Regulatory use/Toxicity and../Acute toxicity) LD50, LC50</t>
  </si>
  <si>
    <t>[PR82] (Regulatory use/Toxicity and../Acute toxicity) Other lethal methods</t>
  </si>
  <si>
    <t>[PR83] (Regulatory use/Toxicity and../Acute toxicity) Non lethal methods</t>
  </si>
  <si>
    <t>[PR52] Monoclonal antibodies by ascites method only</t>
  </si>
  <si>
    <t>[PR53] Other products</t>
  </si>
  <si>
    <t>[PR53] (Regulatory use/ Routine production) Other products</t>
  </si>
  <si>
    <t>[PR52] (Regulatory use/ Routine production) Monoclonal antibodies by ascites method only</t>
  </si>
  <si>
    <t>[PR54] Monoclonal and polyclonal antibodies (excluding ascites method)</t>
  </si>
  <si>
    <t>[PR54] (Regulatory use/ Routine production) Monoclonal and polyclonal antibodies (excluding ascites method)</t>
  </si>
  <si>
    <t>[LT10] Other legislation</t>
  </si>
  <si>
    <t>Type of legislation</t>
  </si>
  <si>
    <t>Origin of legislation</t>
  </si>
  <si>
    <t xml:space="preserve">Origin of legislation </t>
  </si>
  <si>
    <t>[LO1] Legislation satisfying Union requirements</t>
  </si>
  <si>
    <t>[LO3] Legislation satisfying Non-Union requirements only</t>
  </si>
  <si>
    <t>Toxicity and other safety testing including pharmacology</t>
  </si>
  <si>
    <t>[PR107] (Regulatory use/Toxicity and..) Combined end-points</t>
  </si>
  <si>
    <t>Method of tissue sampling</t>
  </si>
  <si>
    <t>Field 1</t>
  </si>
  <si>
    <t>Field 2</t>
  </si>
  <si>
    <t>Field 3</t>
  </si>
  <si>
    <t>Field 4</t>
  </si>
  <si>
    <t>Field 5</t>
  </si>
  <si>
    <t>Methods of tissue sampling</t>
  </si>
  <si>
    <t>[IG1] Invasive genotyping: blood sampling</t>
  </si>
  <si>
    <t>[IG2] Invasive genotyping: ear biopsy</t>
  </si>
  <si>
    <t>[IG3] Invasive genotyping: tail biopsy</t>
  </si>
  <si>
    <t>[IG4] Invasive genotyping: toe clipping</t>
  </si>
  <si>
    <t>[IG5] Invasive genotyping: other</t>
  </si>
  <si>
    <t>[ST1] Surplus tissue from the marking of an animal via ear punch</t>
  </si>
  <si>
    <t>[ST2] Surplus tissue from the marking of an animal via toe clipping</t>
  </si>
  <si>
    <t>[NG1] Non-invasive genotyping: hair sampling</t>
  </si>
  <si>
    <t>[NG2] Non-invasive genotyping: observation under special lighting</t>
  </si>
  <si>
    <t>[NG3] Non-invasive genotyping: post mortem</t>
  </si>
  <si>
    <t>[NG4] Non-invasive genotyping: other</t>
  </si>
  <si>
    <t>Field 6</t>
  </si>
  <si>
    <t>Field 1 dropdown values</t>
  </si>
  <si>
    <t>Field 2 dropdown values</t>
  </si>
  <si>
    <t>Field 3 dropdown values</t>
  </si>
  <si>
    <t>Field 4 dropdown values</t>
  </si>
  <si>
    <t>Field 5 dropdown values</t>
  </si>
  <si>
    <t>Field 6 dropdown values</t>
  </si>
  <si>
    <t>Specify other method</t>
  </si>
  <si>
    <t>[LO2] Legislation satisfying national requirements only (within Union)</t>
  </si>
  <si>
    <t>Creation of a new GA line *</t>
  </si>
  <si>
    <t>NHP Colony type: Self-sustaining colony</t>
  </si>
  <si>
    <t>Comments</t>
  </si>
  <si>
    <t>Explanation of warnings</t>
  </si>
  <si>
    <t>[IG6] Invasive genotyping: fin biopsy</t>
  </si>
  <si>
    <t>Severity of genotyping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</si>
</sst>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</font>
    <font>
      <sz val="18"/>
      <color indexed="8"/>
      <name val="Calibri"/>
      <family val="2"/>
    </font>
    <font>
      <b/>
      <sz val="14"/>
      <color indexed="4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u/>
      <sz val="11"/>
      <color indexed="12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u/>
      <sz val="11"/>
      <color indexed="8"/>
      <name val="Calibri"/>
      <family val="2"/>
    </font>
    <font>
      <b/>
      <u/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0"/>
        <bgColor indexed="51"/>
      </patternFill>
    </fill>
    <fill>
      <patternFill patternType="solid">
        <fgColor indexed="31"/>
        <bgColor indexed="22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0" xfId="0" applyFont="1" applyFill="1" applyBorder="1"/>
    <xf numFmtId="0" fontId="3" fillId="2" borderId="5" xfId="0" applyFont="1" applyFill="1" applyBorder="1" applyProtection="1">
      <protection locked="0"/>
    </xf>
    <xf numFmtId="0" fontId="0" fillId="2" borderId="6" xfId="0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5" fillId="2" borderId="5" xfId="1" applyNumberFormat="1" applyFill="1" applyBorder="1" applyAlignment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0" xfId="0" applyProtection="1">
      <protection locked="0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8" xfId="0" applyFill="1" applyBorder="1" applyAlignment="1" applyProtection="1"/>
    <xf numFmtId="0" fontId="0" fillId="0" borderId="8" xfId="0" applyFill="1" applyBorder="1" applyProtection="1"/>
    <xf numFmtId="0" fontId="0" fillId="0" borderId="8" xfId="0" applyFont="1" applyFill="1" applyBorder="1" applyProtection="1"/>
    <xf numFmtId="0" fontId="7" fillId="3" borderId="10" xfId="0" applyFont="1" applyFill="1" applyBorder="1"/>
    <xf numFmtId="0" fontId="7" fillId="0" borderId="0" xfId="0" applyFont="1" applyBorder="1" applyProtection="1">
      <protection locked="0"/>
    </xf>
    <xf numFmtId="0" fontId="8" fillId="0" borderId="0" xfId="0" applyFont="1"/>
    <xf numFmtId="0" fontId="7" fillId="0" borderId="11" xfId="0" applyFont="1" applyBorder="1"/>
    <xf numFmtId="0" fontId="0" fillId="0" borderId="11" xfId="0" applyBorder="1"/>
    <xf numFmtId="0" fontId="9" fillId="2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Border="1"/>
    <xf numFmtId="0" fontId="9" fillId="4" borderId="0" xfId="0" applyFont="1" applyFill="1"/>
    <xf numFmtId="0" fontId="9" fillId="5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7" fillId="0" borderId="0" xfId="0" applyFont="1"/>
    <xf numFmtId="0" fontId="0" fillId="5" borderId="0" xfId="0" applyFont="1" applyFill="1"/>
    <xf numFmtId="0" fontId="0" fillId="2" borderId="0" xfId="0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6" borderId="0" xfId="0" applyFont="1" applyFill="1" applyAlignment="1">
      <alignment vertical="center"/>
    </xf>
    <xf numFmtId="0" fontId="9" fillId="8" borderId="0" xfId="0" applyFont="1" applyFill="1"/>
    <xf numFmtId="0" fontId="0" fillId="4" borderId="0" xfId="0" applyFont="1" applyFill="1"/>
    <xf numFmtId="0" fontId="0" fillId="9" borderId="0" xfId="0" applyFill="1"/>
    <xf numFmtId="0" fontId="0" fillId="10" borderId="0" xfId="0" applyFill="1"/>
    <xf numFmtId="0" fontId="0" fillId="2" borderId="0" xfId="0" applyFont="1" applyFill="1" applyAlignment="1">
      <alignment vertical="center"/>
    </xf>
    <xf numFmtId="0" fontId="0" fillId="11" borderId="0" xfId="0" applyFill="1"/>
    <xf numFmtId="0" fontId="0" fillId="12" borderId="0" xfId="0" applyFill="1"/>
    <xf numFmtId="0" fontId="0" fillId="9" borderId="4" xfId="0" applyFill="1" applyBorder="1" applyAlignment="1">
      <alignment vertical="center" wrapText="1"/>
    </xf>
    <xf numFmtId="0" fontId="0" fillId="9" borderId="0" xfId="0" applyFill="1" applyBorder="1" applyAlignment="1">
      <alignment vertical="center" wrapText="1"/>
    </xf>
    <xf numFmtId="0" fontId="0" fillId="9" borderId="6" xfId="0" applyFill="1" applyBorder="1" applyAlignment="1">
      <alignment vertical="center" wrapText="1"/>
    </xf>
    <xf numFmtId="0" fontId="10" fillId="0" borderId="0" xfId="0" applyFont="1"/>
    <xf numFmtId="0" fontId="0" fillId="13" borderId="12" xfId="0" applyFill="1" applyBorder="1" applyProtection="1">
      <protection locked="0"/>
    </xf>
    <xf numFmtId="0" fontId="0" fillId="13" borderId="5" xfId="0" applyFill="1" applyBorder="1" applyProtection="1">
      <protection locked="0"/>
    </xf>
    <xf numFmtId="0" fontId="0" fillId="13" borderId="5" xfId="0" applyFont="1" applyFill="1" applyBorder="1" applyProtection="1">
      <protection locked="0"/>
    </xf>
    <xf numFmtId="0" fontId="0" fillId="13" borderId="13" xfId="0" applyFill="1" applyBorder="1" applyAlignment="1" applyProtection="1">
      <protection locked="0"/>
    </xf>
    <xf numFmtId="0" fontId="10" fillId="0" borderId="0" xfId="0" applyFont="1" applyAlignment="1"/>
    <xf numFmtId="0" fontId="10" fillId="14" borderId="0" xfId="0" applyFont="1" applyFill="1"/>
    <xf numFmtId="0" fontId="10" fillId="4" borderId="0" xfId="0" applyFont="1" applyFill="1"/>
    <xf numFmtId="0" fontId="11" fillId="5" borderId="0" xfId="0" applyFont="1" applyFill="1"/>
    <xf numFmtId="0" fontId="10" fillId="6" borderId="0" xfId="0" applyFont="1" applyFill="1" applyAlignment="1">
      <alignment vertical="center"/>
    </xf>
    <xf numFmtId="0" fontId="11" fillId="8" borderId="0" xfId="0" applyFont="1" applyFill="1"/>
    <xf numFmtId="0" fontId="10" fillId="7" borderId="0" xfId="0" applyFont="1" applyFill="1"/>
    <xf numFmtId="0" fontId="10" fillId="9" borderId="0" xfId="0" applyFont="1" applyFill="1"/>
    <xf numFmtId="0" fontId="10" fillId="10" borderId="0" xfId="0" applyFont="1" applyFill="1"/>
    <xf numFmtId="0" fontId="10" fillId="11" borderId="0" xfId="0" applyFont="1" applyFill="1"/>
    <xf numFmtId="0" fontId="0" fillId="0" borderId="0" xfId="0" applyFont="1" applyFill="1"/>
    <xf numFmtId="0" fontId="12" fillId="0" borderId="14" xfId="0" applyFont="1" applyFill="1" applyBorder="1" applyAlignment="1">
      <alignment vertical="top"/>
    </xf>
    <xf numFmtId="0" fontId="12" fillId="15" borderId="14" xfId="0" applyFont="1" applyFill="1" applyBorder="1" applyAlignment="1">
      <alignment vertical="top"/>
    </xf>
    <xf numFmtId="0" fontId="12" fillId="0" borderId="15" xfId="0" applyFont="1" applyFill="1" applyBorder="1" applyAlignment="1">
      <alignment vertical="top"/>
    </xf>
    <xf numFmtId="0" fontId="12" fillId="0" borderId="15" xfId="0" applyFont="1" applyFill="1" applyBorder="1" applyAlignment="1"/>
    <xf numFmtId="0" fontId="12" fillId="15" borderId="16" xfId="0" applyFont="1" applyFill="1" applyBorder="1" applyAlignment="1">
      <alignment vertical="top"/>
    </xf>
    <xf numFmtId="0" fontId="0" fillId="13" borderId="17" xfId="0" applyFill="1" applyBorder="1" applyProtection="1">
      <protection locked="0"/>
    </xf>
    <xf numFmtId="0" fontId="7" fillId="3" borderId="18" xfId="0" applyFont="1" applyFill="1" applyBorder="1"/>
    <xf numFmtId="0" fontId="7" fillId="3" borderId="16" xfId="0" applyFont="1" applyFill="1" applyBorder="1"/>
    <xf numFmtId="0" fontId="0" fillId="13" borderId="16" xfId="0" applyFill="1" applyBorder="1" applyProtection="1">
      <protection locked="0"/>
    </xf>
    <xf numFmtId="0" fontId="7" fillId="3" borderId="19" xfId="0" applyFont="1" applyFill="1" applyBorder="1"/>
    <xf numFmtId="0" fontId="0" fillId="13" borderId="20" xfId="0" applyFill="1" applyBorder="1" applyProtection="1">
      <protection locked="0"/>
    </xf>
    <xf numFmtId="0" fontId="1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9" borderId="21" xfId="0" applyFont="1" applyFill="1" applyBorder="1" applyAlignment="1">
      <alignment horizontal="left" vertical="center" wrapText="1"/>
    </xf>
    <xf numFmtId="0" fontId="0" fillId="9" borderId="22" xfId="0" applyFont="1" applyFill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2"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57150</xdr:rowOff>
    </xdr:from>
    <xdr:to>
      <xdr:col>2</xdr:col>
      <xdr:colOff>1047750</xdr:colOff>
      <xdr:row>0</xdr:row>
      <xdr:rowOff>908050</xdr:rowOff>
    </xdr:to>
    <xdr:pic>
      <xdr:nvPicPr>
        <xdr:cNvPr id="1561" name="Picture 1" descr="EU flag">
          <a:extLst>
            <a:ext uri="{FF2B5EF4-FFF2-40B4-BE49-F238E27FC236}">
              <a16:creationId xmlns:a16="http://schemas.microsoft.com/office/drawing/2014/main" id="{FB04FCA5-E233-41E8-BF0B-495FD762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131445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19050</xdr:rowOff>
        </xdr:from>
        <xdr:to>
          <xdr:col>1</xdr:col>
          <xdr:colOff>666750</xdr:colOff>
          <xdr:row>1</xdr:row>
          <xdr:rowOff>146050</xdr:rowOff>
        </xdr:to>
        <xdr:sp macro="" textlink="">
          <xdr:nvSpPr>
            <xdr:cNvPr id="2049" name="Button 78" descr="Entry data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Entry data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50800</xdr:colOff>
          <xdr:row>16</xdr:row>
          <xdr:rowOff>76200</xdr:rowOff>
        </xdr:from>
        <xdr:to>
          <xdr:col>5</xdr:col>
          <xdr:colOff>19050</xdr:colOff>
          <xdr:row>18</xdr:row>
          <xdr:rowOff>25400</xdr:rowOff>
        </xdr:to>
        <xdr:sp macro="" textlink="">
          <xdr:nvSpPr>
            <xdr:cNvPr id="4097" name="Button 1" descr="Validate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50800</xdr:colOff>
          <xdr:row>20</xdr:row>
          <xdr:rowOff>57150</xdr:rowOff>
        </xdr:from>
        <xdr:to>
          <xdr:col>5</xdr:col>
          <xdr:colOff>19050</xdr:colOff>
          <xdr:row>21</xdr:row>
          <xdr:rowOff>146050</xdr:rowOff>
        </xdr:to>
        <xdr:sp macro="" textlink="">
          <xdr:nvSpPr>
            <xdr:cNvPr id="4098" name="Button 2" descr="Clean Validation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Clean Validation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F17"/>
  <sheetViews>
    <sheetView tabSelected="1" workbookViewId="0">
      <selection activeCell="D4" sqref="D4"/>
    </sheetView>
  </sheetViews>
  <sheetFormatPr defaultRowHeight="14.5" x14ac:dyDescent="0.35"/>
  <cols>
    <col min="1" max="1" width="9.26953125" customWidth="1"/>
    <col min="2" max="2" width="3.81640625" customWidth="1"/>
    <col min="3" max="3" width="38.1796875" customWidth="1"/>
    <col min="4" max="4" width="56.54296875" customWidth="1"/>
    <col min="5" max="5" width="14.26953125" customWidth="1"/>
    <col min="6" max="6" width="6.26953125" customWidth="1"/>
  </cols>
  <sheetData>
    <row r="1" spans="2:6" ht="78.75" customHeight="1" x14ac:dyDescent="0.35">
      <c r="B1" s="78" t="str">
        <f>CONCATENATE("Animal use data ",D14)</f>
        <v xml:space="preserve">Animal use data </v>
      </c>
      <c r="C1" s="78"/>
      <c r="D1" s="78"/>
      <c r="E1" s="78"/>
      <c r="F1" s="1"/>
    </row>
    <row r="3" spans="2:6" x14ac:dyDescent="0.35">
      <c r="B3" s="2"/>
      <c r="C3" s="3"/>
      <c r="D3" s="3"/>
      <c r="E3" s="4"/>
    </row>
    <row r="4" spans="2:6" ht="18.5" x14ac:dyDescent="0.45">
      <c r="B4" s="5"/>
      <c r="C4" s="6" t="s">
        <v>0</v>
      </c>
      <c r="D4" s="7"/>
      <c r="E4" s="8"/>
    </row>
    <row r="5" spans="2:6" ht="18.5" x14ac:dyDescent="0.45">
      <c r="B5" s="5"/>
      <c r="C5" s="9"/>
      <c r="D5" s="10"/>
      <c r="E5" s="8"/>
    </row>
    <row r="6" spans="2:6" ht="18.5" x14ac:dyDescent="0.45">
      <c r="B6" s="5"/>
      <c r="C6" s="6" t="s">
        <v>1</v>
      </c>
      <c r="D6" s="7"/>
      <c r="E6" s="8"/>
    </row>
    <row r="7" spans="2:6" ht="18.5" x14ac:dyDescent="0.45">
      <c r="B7" s="5"/>
      <c r="C7" s="9"/>
      <c r="D7" s="10"/>
      <c r="E7" s="8"/>
    </row>
    <row r="8" spans="2:6" ht="18.5" x14ac:dyDescent="0.45">
      <c r="B8" s="5"/>
      <c r="C8" s="6" t="s">
        <v>2</v>
      </c>
      <c r="D8" s="7"/>
      <c r="E8" s="8"/>
    </row>
    <row r="9" spans="2:6" ht="18.5" x14ac:dyDescent="0.45">
      <c r="B9" s="5"/>
      <c r="C9" s="9"/>
      <c r="D9" s="10"/>
      <c r="E9" s="8"/>
    </row>
    <row r="10" spans="2:6" ht="18.5" x14ac:dyDescent="0.45">
      <c r="B10" s="5"/>
      <c r="C10" s="6" t="s">
        <v>3</v>
      </c>
      <c r="D10" s="11"/>
      <c r="E10" s="8"/>
    </row>
    <row r="11" spans="2:6" ht="18.5" x14ac:dyDescent="0.45">
      <c r="B11" s="5"/>
      <c r="C11" s="9"/>
      <c r="D11" s="10"/>
      <c r="E11" s="8"/>
    </row>
    <row r="12" spans="2:6" ht="18.5" x14ac:dyDescent="0.45">
      <c r="B12" s="5"/>
      <c r="C12" s="6" t="s">
        <v>4</v>
      </c>
      <c r="D12" s="7"/>
      <c r="E12" s="8"/>
    </row>
    <row r="13" spans="2:6" ht="18.5" x14ac:dyDescent="0.45">
      <c r="B13" s="5"/>
      <c r="C13" s="9"/>
      <c r="D13" s="10"/>
      <c r="E13" s="8"/>
    </row>
    <row r="14" spans="2:6" ht="18.5" x14ac:dyDescent="0.45">
      <c r="B14" s="5"/>
      <c r="C14" s="6" t="s">
        <v>5</v>
      </c>
      <c r="D14" s="7"/>
      <c r="E14" s="8"/>
    </row>
    <row r="15" spans="2:6" x14ac:dyDescent="0.35">
      <c r="B15" s="12"/>
      <c r="C15" s="13"/>
      <c r="D15" s="13"/>
      <c r="E15" s="14"/>
    </row>
    <row r="17" spans="2:5" x14ac:dyDescent="0.35">
      <c r="B17" s="79"/>
      <c r="C17" s="79"/>
      <c r="D17" s="79"/>
      <c r="E17" s="79"/>
    </row>
  </sheetData>
  <sheetProtection sheet="1" selectLockedCells="1"/>
  <mergeCells count="2">
    <mergeCell ref="B1:E1"/>
    <mergeCell ref="B17:E17"/>
  </mergeCells>
  <dataValidations count="2">
    <dataValidation allowBlank="1" showErrorMessage="1" sqref="D14 D8 D6 D12" xr:uid="{00000000-0002-0000-0000-000000000000}"/>
    <dataValidation type="list" allowBlank="1" showErrorMessage="1" sqref="D4" xr:uid="{00000000-0002-0000-0000-000003000000}">
      <formula1>CountryCodesList</formula1>
    </dataValidation>
  </dataValidation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F3"/>
  <sheetViews>
    <sheetView workbookViewId="0">
      <pane xSplit="3" ySplit="3" topLeftCell="D4" activePane="bottomRight" state="frozen"/>
      <selection activeCell="S41" sqref="S41"/>
      <selection pane="topRight" activeCell="S41" sqref="S41"/>
      <selection pane="bottomLeft" activeCell="S41" sqref="S41"/>
      <selection pane="bottomRight" activeCell="A4" sqref="A4"/>
    </sheetView>
  </sheetViews>
  <sheetFormatPr defaultColWidth="9.1796875" defaultRowHeight="14.5" x14ac:dyDescent="0.35"/>
  <cols>
    <col min="1" max="1" width="15.453125" style="55" customWidth="1"/>
    <col min="2" max="2" width="11" style="52" customWidth="1"/>
    <col min="3" max="4" width="11" style="53" customWidth="1"/>
    <col min="5" max="5" width="83.81640625" style="53" customWidth="1"/>
    <col min="6" max="6" width="25.7265625" style="53" customWidth="1"/>
    <col min="7" max="7" width="19.81640625" style="53" customWidth="1"/>
    <col min="8" max="8" width="9.1796875" style="53"/>
    <col min="9" max="9" width="53.453125" style="53" customWidth="1"/>
    <col min="10" max="11" width="47.453125" style="53" customWidth="1"/>
    <col min="12" max="12" width="25.7265625" style="54" customWidth="1"/>
    <col min="13" max="13" width="49.7265625" style="53" customWidth="1"/>
    <col min="14" max="14" width="24.7265625" style="53" customWidth="1"/>
    <col min="15" max="15" width="73" style="53" customWidth="1"/>
    <col min="16" max="16" width="22.54296875" style="53" customWidth="1"/>
    <col min="17" max="17" width="45.54296875" style="53" customWidth="1"/>
    <col min="18" max="18" width="30.54296875" style="53" customWidth="1"/>
    <col min="19" max="19" width="50.453125" style="53" customWidth="1"/>
    <col min="20" max="20" width="28.54296875" style="53" customWidth="1"/>
    <col min="21" max="21" width="19.54296875" style="53" customWidth="1"/>
    <col min="22" max="22" width="33.1796875" style="53" customWidth="1"/>
    <col min="23" max="23" width="33.1796875" style="72" customWidth="1"/>
    <col min="24" max="24" width="47.54296875" style="72" customWidth="1"/>
    <col min="25" max="26" width="31.81640625" style="75" customWidth="1"/>
    <col min="27" max="27" width="11.26953125" style="77" customWidth="1"/>
    <col min="28" max="28" width="11.453125" style="75" customWidth="1"/>
    <col min="29" max="29" width="10.7265625" style="75" customWidth="1"/>
    <col min="30" max="30" width="10.54296875" style="75" customWidth="1"/>
    <col min="31" max="31" width="10.81640625" style="75" customWidth="1"/>
    <col min="32" max="32" width="11" style="75" customWidth="1"/>
    <col min="33" max="16384" width="9.1796875" style="15"/>
  </cols>
  <sheetData>
    <row r="1" spans="1:32" s="17" customFormat="1" x14ac:dyDescent="0.35">
      <c r="A1" s="1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17" customFormat="1" ht="15" thickBot="1" x14ac:dyDescent="0.4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/>
      <c r="Z2"/>
      <c r="AA2"/>
      <c r="AB2"/>
      <c r="AC2"/>
      <c r="AD2"/>
      <c r="AE2"/>
      <c r="AF2"/>
    </row>
    <row r="3" spans="1:32" s="22" customFormat="1" x14ac:dyDescent="0.35">
      <c r="A3" s="21" t="str">
        <f>Translations!DA2</f>
        <v>EU Submission *</v>
      </c>
      <c r="B3" s="21" t="str">
        <f>Translations!DB2</f>
        <v>Id 1</v>
      </c>
      <c r="C3" s="21" t="str">
        <f>Translations!DC2</f>
        <v>Id 2</v>
      </c>
      <c r="D3" s="21" t="str">
        <f>Translations!DD2</f>
        <v>Id 3</v>
      </c>
      <c r="E3" s="21" t="str">
        <f>Translations!DE2</f>
        <v>Animal Species *</v>
      </c>
      <c r="F3" s="21" t="str">
        <f>Translations!DF2</f>
        <v>Specify other</v>
      </c>
      <c r="G3" s="21" t="str">
        <f>Translations!DG2</f>
        <v>Number of Animals *</v>
      </c>
      <c r="H3" s="21" t="str">
        <f>Translations!DH2</f>
        <v>Re-use *</v>
      </c>
      <c r="I3" s="21" t="str">
        <f>Translations!DI2</f>
        <v>Place of birth</v>
      </c>
      <c r="J3" s="21" t="str">
        <f>Translations!DJ2</f>
        <v>NHP Place of birth</v>
      </c>
      <c r="K3" s="21" t="str">
        <f>Translations!DW2</f>
        <v>NHP Colony type: Self-sustaining colony</v>
      </c>
      <c r="L3" s="21" t="str">
        <f>Translations!DK2</f>
        <v>NHP Generation</v>
      </c>
      <c r="M3" s="21" t="str">
        <f>Translations!DL2</f>
        <v>Genetic status *</v>
      </c>
      <c r="N3" s="21" t="str">
        <f>Translations!DM2</f>
        <v>Creation of a new GA line *</v>
      </c>
      <c r="O3" s="21" t="str">
        <f>Translations!DN2</f>
        <v>Purpose *</v>
      </c>
      <c r="P3" s="21" t="str">
        <f>Translations!DO2</f>
        <v>Specify other</v>
      </c>
      <c r="Q3" s="21" t="str">
        <f>Translations!DP2</f>
        <v>Type of legislation</v>
      </c>
      <c r="R3" s="21" t="str">
        <f>Translations!DQ2</f>
        <v>Specify other</v>
      </c>
      <c r="S3" s="21" t="str">
        <f>Translations!DR2</f>
        <v>Origin of legislation</v>
      </c>
      <c r="T3" s="21" t="str">
        <f>Translations!DS2</f>
        <v>Severity *</v>
      </c>
      <c r="U3" s="21" t="str">
        <f>Translations!DT2</f>
        <v>Custom Severity</v>
      </c>
      <c r="V3" s="21" t="str">
        <f>Translations!DU2</f>
        <v>Explanation of warnings</v>
      </c>
      <c r="W3" s="21" t="str">
        <f>Translations!DV2</f>
        <v>Comments</v>
      </c>
      <c r="X3" s="73" t="str">
        <f>Translations!DX2</f>
        <v>Method of tissue sampling</v>
      </c>
      <c r="Y3" s="74" t="str">
        <f>Translations!DY2</f>
        <v>Specify other method</v>
      </c>
      <c r="Z3" s="74" t="str">
        <f>Translations!EF2</f>
        <v>Severity of genotyping</v>
      </c>
      <c r="AA3" s="76" t="str">
        <f>Translations!DZ2</f>
        <v>Field 1</v>
      </c>
      <c r="AB3" s="74" t="str">
        <f>Translations!EA2</f>
        <v>Field 2</v>
      </c>
      <c r="AC3" s="74" t="str">
        <f>Translations!EB2</f>
        <v>Field 3</v>
      </c>
      <c r="AD3" s="74" t="str">
        <f>Translations!EC2</f>
        <v>Field 4</v>
      </c>
      <c r="AE3" s="74" t="str">
        <f>Translations!ED2</f>
        <v>Field 5</v>
      </c>
      <c r="AF3" s="74" t="str">
        <f>Translations!EE2</f>
        <v>Field 6</v>
      </c>
    </row>
  </sheetData>
  <sheetProtection password="B11E" sheet="1" formatCells="0" insertRows="0" deleteRows="0"/>
  <dataConsolidate/>
  <conditionalFormatting sqref="E4:E65536 Q4:Q65536 O4:O65536 X4:X65536">
    <cfRule type="expression" dxfId="1" priority="1" stopIfTrue="1">
      <formula>NOT(ISERROR(SEARCH("Other",E4)))</formula>
    </cfRule>
  </conditionalFormatting>
  <conditionalFormatting sqref="O1:O2 O4:O65536">
    <cfRule type="expression" dxfId="0" priority="2" stopIfTrue="1">
      <formula>NOT(ISERROR(SEARCH("[PG43]",O1)))</formula>
    </cfRule>
  </conditionalFormatting>
  <dataValidations count="13">
    <dataValidation type="list" showInputMessage="1" showErrorMessage="1" sqref="N4:N65536 A4:A65536 H4:H65536" xr:uid="{00000000-0002-0000-0100-000000000000}">
      <formula1>YesNotList</formula1>
    </dataValidation>
    <dataValidation type="list" showInputMessage="1" showErrorMessage="1" sqref="E4:E65536" xr:uid="{00000000-0002-0000-0100-000001000000}">
      <formula1>AnimalsList</formula1>
    </dataValidation>
    <dataValidation type="list" showInputMessage="1" showErrorMessage="1" sqref="M4:M65536" xr:uid="{00000000-0002-0000-0100-000002000000}">
      <formula1>GeneticStatusList</formula1>
    </dataValidation>
    <dataValidation type="list" showInputMessage="1" showErrorMessage="1" sqref="T4:T65536" xr:uid="{00000000-0002-0000-0100-000003000000}">
      <formula1>SeverityList</formula1>
    </dataValidation>
    <dataValidation type="list" allowBlank="1" showInputMessage="1" showErrorMessage="1" sqref="X4:X65536" xr:uid="{00000000-0002-0000-0100-000004000000}">
      <formula1>Methods_of_tissue_sampling</formula1>
    </dataValidation>
    <dataValidation type="list" showInputMessage="1" showErrorMessage="1" sqref="S4:S65536" xr:uid="{00000000-0002-0000-0100-000005000000}">
      <formula1>IF(AND(O4&lt;&gt;"",(MATCH(O4,Purposes,0)+1)&gt;43,(MATCH(O4,Purposes,0)+1)&lt;76),OFFSET(GeneralLegislation,0,0,3),OFFSET(GeneralLegislation,0,0,0))</formula1>
    </dataValidation>
    <dataValidation type="list" showInputMessage="1" showErrorMessage="1" sqref="O4:O65536" xr:uid="{00000000-0002-0000-0100-000006000000}">
      <formula1>IF(AND(N4&lt;&gt;"",(MATCH(N4,YesNotList,0)+1)&lt;3),OFFSET(Purposes,0,0,75),OFFSET(Purposes,0,0,32))</formula1>
    </dataValidation>
    <dataValidation type="list" allowBlank="1" showInputMessage="1" showErrorMessage="1" sqref="I4:I65536" xr:uid="{00000000-0002-0000-0100-000007000000}">
      <formula1>IF(AND(H4&lt;&gt;"",E4&lt;&gt;"",(MATCH(H4,YesNotList,0)+1)&lt;3,OR(MATCH(E4,AnimalsList,0)&lt;18,MATCH(E4,AnimalsList,0)&gt;27)),OFFSET(PlaceBirthList,0,0,4),OFFSET(PlaceBirthList,0,0,0))</formula1>
    </dataValidation>
    <dataValidation type="list" allowBlank="1" showInputMessage="1" showErrorMessage="1" sqref="J4:J65536" xr:uid="{00000000-0002-0000-0100-000008000000}">
      <formula1>IF(AND(H4&lt;&gt;"",E4&lt;&gt;"",(MATCH(H4,YesNotList,0)+1)&lt;3,AND(MATCH(E4,AnimalsList,0)&gt;17,MATCH(E4,AnimalsList,0)&lt;28)),OFFSET(NHPSourceList,0,0,6),OFFSET(NHPSourceList,0,0,0))</formula1>
    </dataValidation>
    <dataValidation type="list" allowBlank="1" showInputMessage="1" showErrorMessage="1" sqref="L4:L65536" xr:uid="{00000000-0002-0000-0100-000009000000}">
      <formula1>IF(AND(H4&lt;&gt;"",E4&lt;&gt;"",(MATCH(H4,YesNotList,0)+1)&lt;3,AND(MATCH(E4,AnimalsList,0)&gt;17,MATCH(E4,AnimalsList,0)&lt;28)),OFFSET(NHPGenerationList,0,0,3),OFFSET(NHPGenerationList,0,0,0))</formula1>
    </dataValidation>
    <dataValidation type="list" showInputMessage="1" showErrorMessage="1" sqref="K4:K65536" xr:uid="{00000000-0002-0000-0100-00000A000000}">
      <formula1>IF(AND(H4&lt;&gt;"",E4&lt;&gt;"",(MATCH(H4,YesNotList,0)+1)&lt;3,AND(MATCH(E4,AnimalsList,0)&gt;17,MATCH(E4,AnimalsList,0)&lt;28)),OFFSET(YesNotList,0,0,2),OFFSET(YesNotList,0,0,0))</formula1>
    </dataValidation>
    <dataValidation type="list" showInputMessage="1" showErrorMessage="1" sqref="Q4:Q65536" xr:uid="{00000000-0002-0000-0100-00000B000000}">
      <formula1>IF(AND(O4&lt;&gt;"",(MATCH(O4,Purposes,0)+1)&gt;43,(MATCH(O4,Purposes,0)+1)&lt;76),OFFSET(ParticularLegislation,0,0,10),OFFSET(ParticularLegislation,0,0,0))</formula1>
    </dataValidation>
    <dataValidation type="list" allowBlank="1" showInputMessage="1" showErrorMessage="1" sqref="Z4:Z65536" xr:uid="{00000000-0002-0000-0100-00000C000000}">
      <formula1>IF(AND(X4&lt;&gt;"",(MATCH(X4,Methods_of_tissue_sampling,0)+1)&lt;8),OFFSET(SeverityList,0,0,4),OFFSET(SeverityList,0,0,0))</formula1>
    </dataValidation>
  </dataValidations>
  <printOptions gridLines="1"/>
  <pageMargins left="0.25" right="0.25" top="0.75" bottom="0.75" header="0.51180555555555551" footer="0.51180555555555551"/>
  <pageSetup paperSize="8" scale="29" firstPageNumber="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78">
              <controlPr defaultSize="0" print="0" autoFill="0" autoLine="0" autoPict="0" macro="[0]!EntryData_Click" altText="Entry data">
                <anchor moveWithCells="1" sizeWithCells="1">
                  <from>
                    <xdr:col>0</xdr:col>
                    <xdr:colOff>57150</xdr:colOff>
                    <xdr:row>0</xdr:row>
                    <xdr:rowOff>19050</xdr:rowOff>
                  </from>
                  <to>
                    <xdr:col>1</xdr:col>
                    <xdr:colOff>666750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F79"/>
  <sheetViews>
    <sheetView topLeftCell="DR1" workbookViewId="0">
      <selection activeCell="EF2" sqref="EF2"/>
    </sheetView>
  </sheetViews>
  <sheetFormatPr defaultRowHeight="14.5" x14ac:dyDescent="0.35"/>
  <cols>
    <col min="1" max="1" width="14.1796875" customWidth="1"/>
    <col min="2" max="2" width="10.81640625" customWidth="1"/>
    <col min="9" max="9" width="37.1796875" customWidth="1"/>
    <col min="12" max="12" width="32.81640625" customWidth="1"/>
    <col min="22" max="22" width="3.26953125" customWidth="1"/>
    <col min="41" max="41" width="3.26953125" customWidth="1"/>
    <col min="43" max="43" width="3" customWidth="1"/>
    <col min="50" max="50" width="5.7265625" customWidth="1"/>
    <col min="54" max="54" width="20" customWidth="1"/>
    <col min="57" max="57" width="28.54296875" customWidth="1"/>
    <col min="61" max="61" width="30.81640625" customWidth="1"/>
    <col min="68" max="68" width="2.453125" customWidth="1"/>
    <col min="72" max="72" width="64" customWidth="1"/>
    <col min="73" max="73" width="47.7265625" customWidth="1"/>
    <col min="74" max="74" width="41.1796875" customWidth="1"/>
    <col min="75" max="75" width="36.81640625" customWidth="1"/>
    <col min="77" max="77" width="48.26953125" customWidth="1"/>
    <col min="78" max="78" width="45" customWidth="1"/>
    <col min="79" max="79" width="51.7265625" customWidth="1"/>
    <col min="81" max="81" width="27" customWidth="1"/>
    <col min="82" max="82" width="30.453125" customWidth="1"/>
    <col min="83" max="83" width="38" customWidth="1"/>
    <col min="84" max="84" width="32.81640625" customWidth="1"/>
    <col min="91" max="92" width="21.453125" customWidth="1"/>
    <col min="93" max="93" width="21.1796875" customWidth="1"/>
    <col min="94" max="94" width="20.453125" customWidth="1"/>
    <col min="95" max="95" width="20.54296875" customWidth="1"/>
    <col min="96" max="96" width="20.81640625" customWidth="1"/>
    <col min="97" max="97" width="19.7265625" customWidth="1"/>
    <col min="98" max="98" width="19.81640625" customWidth="1"/>
    <col min="99" max="99" width="19.453125" customWidth="1"/>
    <col min="100" max="100" width="30.453125" customWidth="1"/>
    <col min="101" max="101" width="31" customWidth="1"/>
    <col min="102" max="102" width="32.7265625" customWidth="1"/>
    <col min="103" max="103" width="32.1796875" customWidth="1"/>
    <col min="105" max="105" width="16.453125" customWidth="1"/>
    <col min="106" max="106" width="7" customWidth="1"/>
    <col min="107" max="107" width="6.7265625" customWidth="1"/>
    <col min="108" max="108" width="6.453125" customWidth="1"/>
    <col min="109" max="109" width="17" customWidth="1"/>
    <col min="110" max="110" width="13.26953125" customWidth="1"/>
    <col min="111" max="111" width="19.81640625" customWidth="1"/>
    <col min="113" max="113" width="19.453125" customWidth="1"/>
    <col min="114" max="114" width="18" customWidth="1"/>
    <col min="115" max="115" width="15.26953125" customWidth="1"/>
    <col min="116" max="116" width="14.81640625" customWidth="1"/>
    <col min="117" max="117" width="19.26953125" customWidth="1"/>
    <col min="119" max="119" width="12.81640625" customWidth="1"/>
    <col min="120" max="120" width="19.54296875" customWidth="1"/>
    <col min="121" max="121" width="13.1796875" customWidth="1"/>
    <col min="122" max="122" width="46" customWidth="1"/>
    <col min="123" max="123" width="10" customWidth="1"/>
    <col min="124" max="124" width="15.453125" customWidth="1"/>
    <col min="125" max="125" width="22" customWidth="1"/>
    <col min="126" max="126" width="11.7265625" customWidth="1"/>
    <col min="127" max="127" width="23.54296875" customWidth="1"/>
    <col min="128" max="128" width="31.1796875" customWidth="1"/>
    <col min="129" max="129" width="18" customWidth="1"/>
    <col min="130" max="131" width="9" customWidth="1"/>
  </cols>
  <sheetData>
    <row r="1" spans="1:136" x14ac:dyDescent="0.35">
      <c r="A1" s="23"/>
      <c r="B1" s="24" t="s">
        <v>20</v>
      </c>
      <c r="C1" s="25"/>
      <c r="J1" s="24" t="s">
        <v>21</v>
      </c>
      <c r="K1" s="24" t="s">
        <v>22</v>
      </c>
      <c r="L1" s="25"/>
      <c r="M1" s="24" t="s">
        <v>23</v>
      </c>
      <c r="T1" s="24" t="s">
        <v>24</v>
      </c>
      <c r="W1" s="24" t="s">
        <v>358</v>
      </c>
      <c r="AD1" s="24" t="s">
        <v>356</v>
      </c>
      <c r="AL1" s="24" t="s">
        <v>25</v>
      </c>
      <c r="AP1" s="24" t="s">
        <v>26</v>
      </c>
      <c r="AR1" s="24" t="s">
        <v>27</v>
      </c>
      <c r="AY1" s="24" t="s">
        <v>28</v>
      </c>
      <c r="BF1" s="24" t="s">
        <v>29</v>
      </c>
      <c r="BJ1" s="24" t="s">
        <v>30</v>
      </c>
      <c r="BQ1" s="24" t="s">
        <v>31</v>
      </c>
      <c r="BT1" s="51" t="s">
        <v>271</v>
      </c>
      <c r="BU1" s="57" t="s">
        <v>32</v>
      </c>
      <c r="BV1" s="58" t="s">
        <v>42</v>
      </c>
      <c r="BW1" s="59" t="s">
        <v>316</v>
      </c>
      <c r="BX1" t="s">
        <v>33</v>
      </c>
      <c r="BY1" s="60" t="s">
        <v>317</v>
      </c>
      <c r="BZ1" s="61" t="s">
        <v>318</v>
      </c>
      <c r="CA1" s="62" t="s">
        <v>361</v>
      </c>
      <c r="CC1" s="63" t="s">
        <v>329</v>
      </c>
      <c r="CD1" s="64" t="s">
        <v>190</v>
      </c>
      <c r="CE1" s="65" t="s">
        <v>228</v>
      </c>
      <c r="CF1" s="51" t="s">
        <v>369</v>
      </c>
      <c r="CM1" s="51" t="s">
        <v>382</v>
      </c>
      <c r="CN1" s="51" t="s">
        <v>383</v>
      </c>
      <c r="CO1" s="51" t="s">
        <v>384</v>
      </c>
      <c r="CP1" s="51" t="s">
        <v>385</v>
      </c>
      <c r="CQ1" s="51" t="s">
        <v>386</v>
      </c>
      <c r="CR1" s="51" t="s">
        <v>387</v>
      </c>
      <c r="CS1" s="51" t="s">
        <v>273</v>
      </c>
      <c r="CT1" s="51" t="s">
        <v>274</v>
      </c>
      <c r="CU1" s="51" t="s">
        <v>275</v>
      </c>
      <c r="CV1" s="51" t="s">
        <v>276</v>
      </c>
      <c r="CW1" s="51" t="s">
        <v>278</v>
      </c>
      <c r="CX1" s="51" t="s">
        <v>277</v>
      </c>
      <c r="CY1" s="51" t="s">
        <v>279</v>
      </c>
      <c r="DA1" s="51" t="s">
        <v>254</v>
      </c>
    </row>
    <row r="2" spans="1:136" x14ac:dyDescent="0.35">
      <c r="A2" t="str">
        <f t="shared" ref="A2:A35" si="0">MID(B2,1,6)</f>
        <v xml:space="preserve">[PB1] </v>
      </c>
      <c r="B2" s="27" t="s">
        <v>34</v>
      </c>
      <c r="F2" s="27"/>
      <c r="J2" t="s">
        <v>35</v>
      </c>
      <c r="K2" t="s">
        <v>36</v>
      </c>
      <c r="M2" t="str">
        <f t="shared" ref="M2:M26" si="1">CONCATENATE("[",J2,"] ",K2)</f>
        <v>[A1] Mice (Mus musculus)</v>
      </c>
      <c r="T2" t="s">
        <v>37</v>
      </c>
      <c r="W2" s="27" t="s">
        <v>359</v>
      </c>
      <c r="AD2" s="27" t="s">
        <v>38</v>
      </c>
      <c r="AL2" s="28" t="s">
        <v>39</v>
      </c>
      <c r="AP2" t="s">
        <v>19</v>
      </c>
      <c r="AR2" s="27" t="s">
        <v>300</v>
      </c>
      <c r="AY2" s="27" t="s">
        <v>303</v>
      </c>
      <c r="BF2" s="27" t="s">
        <v>40</v>
      </c>
      <c r="BJ2" t="s">
        <v>41</v>
      </c>
      <c r="BQ2">
        <v>2021</v>
      </c>
      <c r="BT2" s="26" t="s">
        <v>320</v>
      </c>
      <c r="BU2" s="36" t="s">
        <v>94</v>
      </c>
      <c r="BV2" s="42" t="s">
        <v>166</v>
      </c>
      <c r="BW2" s="30" t="s">
        <v>317</v>
      </c>
      <c r="BX2" s="37" t="s">
        <v>33</v>
      </c>
      <c r="BY2" s="40" t="s">
        <v>120</v>
      </c>
      <c r="BZ2" s="41" t="s">
        <v>148</v>
      </c>
      <c r="CA2" s="38" t="s">
        <v>322</v>
      </c>
      <c r="CB2" s="43"/>
      <c r="CC2" s="43" t="s">
        <v>167</v>
      </c>
      <c r="CD2" s="44" t="s">
        <v>330</v>
      </c>
      <c r="CE2" s="46" t="s">
        <v>333</v>
      </c>
      <c r="CF2" s="67" t="s">
        <v>370</v>
      </c>
      <c r="DA2" t="s">
        <v>6</v>
      </c>
      <c r="DB2" t="s">
        <v>7</v>
      </c>
      <c r="DC2" t="s">
        <v>8</v>
      </c>
      <c r="DD2" t="s">
        <v>9</v>
      </c>
      <c r="DE2" t="s">
        <v>10</v>
      </c>
      <c r="DF2" t="s">
        <v>11</v>
      </c>
      <c r="DG2" t="s">
        <v>12</v>
      </c>
      <c r="DH2" t="s">
        <v>13</v>
      </c>
      <c r="DI2" t="s">
        <v>27</v>
      </c>
      <c r="DJ2" t="s">
        <v>309</v>
      </c>
      <c r="DK2" t="s">
        <v>14</v>
      </c>
      <c r="DL2" t="s">
        <v>15</v>
      </c>
      <c r="DM2" t="s">
        <v>390</v>
      </c>
      <c r="DN2" t="s">
        <v>16</v>
      </c>
      <c r="DO2" t="s">
        <v>11</v>
      </c>
      <c r="DP2" t="s">
        <v>356</v>
      </c>
      <c r="DQ2" t="s">
        <v>11</v>
      </c>
      <c r="DR2" t="s">
        <v>357</v>
      </c>
      <c r="DS2" t="s">
        <v>17</v>
      </c>
      <c r="DT2" t="s">
        <v>18</v>
      </c>
      <c r="DU2" t="s">
        <v>393</v>
      </c>
      <c r="DV2" t="s">
        <v>392</v>
      </c>
      <c r="DW2" t="s">
        <v>391</v>
      </c>
      <c r="DX2" t="s">
        <v>363</v>
      </c>
      <c r="DY2" t="s">
        <v>388</v>
      </c>
      <c r="DZ2" t="s">
        <v>364</v>
      </c>
      <c r="EA2" t="s">
        <v>365</v>
      </c>
      <c r="EB2" t="s">
        <v>366</v>
      </c>
      <c r="EC2" t="s">
        <v>367</v>
      </c>
      <c r="ED2" t="s">
        <v>368</v>
      </c>
      <c r="EE2" t="s">
        <v>381</v>
      </c>
      <c r="EF2" t="s">
        <v>395</v>
      </c>
    </row>
    <row r="3" spans="1:136" x14ac:dyDescent="0.35">
      <c r="A3" t="str">
        <f t="shared" si="0"/>
        <v xml:space="preserve">[PB2] </v>
      </c>
      <c r="B3" s="27" t="s">
        <v>43</v>
      </c>
      <c r="F3" s="27"/>
      <c r="J3" t="s">
        <v>44</v>
      </c>
      <c r="K3" t="s">
        <v>45</v>
      </c>
      <c r="M3" t="str">
        <f t="shared" si="1"/>
        <v>[A2] Rats (Rattus norvegicus)</v>
      </c>
      <c r="T3" t="s">
        <v>46</v>
      </c>
      <c r="W3" s="27" t="s">
        <v>389</v>
      </c>
      <c r="AD3" s="27" t="s">
        <v>47</v>
      </c>
      <c r="AL3" s="28" t="s">
        <v>48</v>
      </c>
      <c r="AP3" t="s">
        <v>49</v>
      </c>
      <c r="AR3" s="27" t="s">
        <v>301</v>
      </c>
      <c r="AY3" s="27" t="s">
        <v>304</v>
      </c>
      <c r="BF3" s="27" t="s">
        <v>50</v>
      </c>
      <c r="BJ3" t="s">
        <v>51</v>
      </c>
      <c r="BQ3">
        <v>2022</v>
      </c>
      <c r="BT3" s="29" t="s">
        <v>319</v>
      </c>
      <c r="BU3" s="36" t="s">
        <v>99</v>
      </c>
      <c r="BV3" s="42" t="s">
        <v>172</v>
      </c>
      <c r="BW3" s="30" t="s">
        <v>100</v>
      </c>
      <c r="BX3" s="32" t="s">
        <v>33</v>
      </c>
      <c r="BY3" s="40" t="s">
        <v>126</v>
      </c>
      <c r="BZ3" s="41" t="s">
        <v>349</v>
      </c>
      <c r="CA3" s="38" t="s">
        <v>173</v>
      </c>
      <c r="CB3" s="32"/>
      <c r="CC3" s="43" t="s">
        <v>174</v>
      </c>
      <c r="CD3" s="44" t="s">
        <v>197</v>
      </c>
      <c r="CE3" s="46" t="s">
        <v>334</v>
      </c>
      <c r="CF3" s="67" t="s">
        <v>371</v>
      </c>
      <c r="DA3" s="80" t="s">
        <v>255</v>
      </c>
      <c r="DB3" s="80"/>
      <c r="DC3" s="80"/>
      <c r="DE3" s="80" t="s">
        <v>255</v>
      </c>
      <c r="DF3" s="80"/>
      <c r="DG3" s="56"/>
    </row>
    <row r="4" spans="1:136" x14ac:dyDescent="0.35">
      <c r="A4" t="str">
        <f t="shared" si="0"/>
        <v xml:space="preserve">[PB3] </v>
      </c>
      <c r="B4" s="27" t="s">
        <v>52</v>
      </c>
      <c r="F4" s="27"/>
      <c r="J4" t="s">
        <v>53</v>
      </c>
      <c r="K4" t="s">
        <v>54</v>
      </c>
      <c r="M4" t="str">
        <f t="shared" si="1"/>
        <v>[A3] Guinea-Pigs (Cavia porcellus)</v>
      </c>
      <c r="T4" t="s">
        <v>55</v>
      </c>
      <c r="W4" s="27" t="s">
        <v>360</v>
      </c>
      <c r="AD4" s="27" t="s">
        <v>56</v>
      </c>
      <c r="AL4" s="28" t="s">
        <v>57</v>
      </c>
      <c r="AR4" s="27" t="s">
        <v>58</v>
      </c>
      <c r="AY4" s="27" t="s">
        <v>305</v>
      </c>
      <c r="BF4" s="27" t="s">
        <v>59</v>
      </c>
      <c r="BJ4" t="s">
        <v>60</v>
      </c>
      <c r="BQ4">
        <v>2023</v>
      </c>
      <c r="BT4" s="30" t="s">
        <v>316</v>
      </c>
      <c r="BU4" s="36" t="s">
        <v>105</v>
      </c>
      <c r="BV4" s="42" t="s">
        <v>177</v>
      </c>
      <c r="BW4" s="30" t="s">
        <v>361</v>
      </c>
      <c r="BX4" s="38" t="s">
        <v>33</v>
      </c>
      <c r="BY4" s="40" t="s">
        <v>132</v>
      </c>
      <c r="BZ4" s="39" t="s">
        <v>353</v>
      </c>
      <c r="CA4" s="38" t="s">
        <v>178</v>
      </c>
      <c r="CB4" s="32"/>
      <c r="CC4" s="43" t="s">
        <v>179</v>
      </c>
      <c r="CD4" s="44" t="s">
        <v>331</v>
      </c>
      <c r="CE4" s="46" t="s">
        <v>335</v>
      </c>
      <c r="CF4" s="67" t="s">
        <v>372</v>
      </c>
      <c r="DA4" t="s">
        <v>256</v>
      </c>
      <c r="DE4" t="s">
        <v>265</v>
      </c>
    </row>
    <row r="5" spans="1:136" x14ac:dyDescent="0.35">
      <c r="A5" t="str">
        <f t="shared" si="0"/>
        <v xml:space="preserve">[PB4] </v>
      </c>
      <c r="B5" s="27" t="s">
        <v>62</v>
      </c>
      <c r="F5" s="27"/>
      <c r="J5" t="s">
        <v>63</v>
      </c>
      <c r="K5" t="s">
        <v>64</v>
      </c>
      <c r="M5" t="str">
        <f t="shared" si="1"/>
        <v>[A4] Hamsters (Syrian) (Mesocricetus auratus)</v>
      </c>
      <c r="T5" t="s">
        <v>65</v>
      </c>
      <c r="AD5" s="27" t="s">
        <v>66</v>
      </c>
      <c r="AL5" t="s">
        <v>67</v>
      </c>
      <c r="AR5" s="27" t="s">
        <v>302</v>
      </c>
      <c r="AY5" s="27" t="s">
        <v>306</v>
      </c>
      <c r="BJ5" s="34"/>
      <c r="BQ5">
        <v>2024</v>
      </c>
      <c r="BT5" t="s">
        <v>61</v>
      </c>
      <c r="BU5" s="36" t="s">
        <v>110</v>
      </c>
      <c r="BV5" s="42" t="s">
        <v>184</v>
      </c>
      <c r="BW5" s="35" t="s">
        <v>318</v>
      </c>
      <c r="BX5" s="39" t="s">
        <v>33</v>
      </c>
      <c r="BY5" s="40" t="s">
        <v>137</v>
      </c>
      <c r="BZ5" s="39" t="s">
        <v>350</v>
      </c>
      <c r="CA5" s="38" t="s">
        <v>185</v>
      </c>
      <c r="CB5" s="32"/>
      <c r="CC5" s="32"/>
      <c r="CE5" s="46" t="s">
        <v>336</v>
      </c>
      <c r="CF5" s="67" t="s">
        <v>394</v>
      </c>
      <c r="DA5" t="s">
        <v>257</v>
      </c>
      <c r="DE5" t="s">
        <v>266</v>
      </c>
    </row>
    <row r="6" spans="1:136" x14ac:dyDescent="0.35">
      <c r="A6" t="str">
        <f t="shared" si="0"/>
        <v xml:space="preserve">[PB5] </v>
      </c>
      <c r="B6" s="27" t="s">
        <v>69</v>
      </c>
      <c r="F6" s="27"/>
      <c r="J6" t="s">
        <v>70</v>
      </c>
      <c r="K6" t="s">
        <v>282</v>
      </c>
      <c r="M6" t="str">
        <f t="shared" si="1"/>
        <v>[A5] Hamsters (Chinese) (Cricetulus griseus)</v>
      </c>
      <c r="T6" t="s">
        <v>71</v>
      </c>
      <c r="AD6" s="27" t="s">
        <v>72</v>
      </c>
      <c r="AY6" s="27" t="s">
        <v>307</v>
      </c>
      <c r="BQ6">
        <v>2025</v>
      </c>
      <c r="BT6" s="33" t="s">
        <v>68</v>
      </c>
      <c r="BU6" s="36" t="s">
        <v>114</v>
      </c>
      <c r="BV6" s="42" t="s">
        <v>189</v>
      </c>
      <c r="BW6" s="32"/>
      <c r="BX6" s="32"/>
      <c r="BY6" s="33"/>
      <c r="BZ6" s="32"/>
      <c r="CA6" s="38" t="s">
        <v>190</v>
      </c>
      <c r="CB6" s="44"/>
      <c r="CC6" s="32"/>
      <c r="CE6" s="46" t="s">
        <v>337</v>
      </c>
      <c r="CF6" s="67" t="s">
        <v>373</v>
      </c>
      <c r="DA6" t="s">
        <v>258</v>
      </c>
      <c r="DE6" t="s">
        <v>267</v>
      </c>
    </row>
    <row r="7" spans="1:136" x14ac:dyDescent="0.35">
      <c r="A7" t="str">
        <f t="shared" si="0"/>
        <v xml:space="preserve">[PB6] </v>
      </c>
      <c r="B7" s="27" t="s">
        <v>73</v>
      </c>
      <c r="F7" s="27"/>
      <c r="J7" t="s">
        <v>74</v>
      </c>
      <c r="K7" t="s">
        <v>75</v>
      </c>
      <c r="M7" t="str">
        <f t="shared" si="1"/>
        <v>[A6] Mongolian gerbil (Meriones unguiculatus)</v>
      </c>
      <c r="T7" t="s">
        <v>76</v>
      </c>
      <c r="AD7" s="27" t="s">
        <v>77</v>
      </c>
      <c r="AY7" s="27" t="s">
        <v>308</v>
      </c>
      <c r="BQ7">
        <v>2026</v>
      </c>
      <c r="BT7" t="s">
        <v>310</v>
      </c>
      <c r="BU7" s="36" t="s">
        <v>119</v>
      </c>
      <c r="BV7" s="42" t="s">
        <v>195</v>
      </c>
      <c r="BW7" s="32"/>
      <c r="BX7" s="32"/>
      <c r="BY7" s="33"/>
      <c r="BZ7" s="32"/>
      <c r="CA7" s="38" t="s">
        <v>196</v>
      </c>
      <c r="CB7" s="32"/>
      <c r="CC7" s="32"/>
      <c r="CE7" s="46" t="s">
        <v>338</v>
      </c>
      <c r="CF7" s="68" t="s">
        <v>374</v>
      </c>
      <c r="DA7" t="s">
        <v>259</v>
      </c>
      <c r="DE7" t="s">
        <v>268</v>
      </c>
    </row>
    <row r="8" spans="1:136" x14ac:dyDescent="0.35">
      <c r="A8" t="str">
        <f t="shared" si="0"/>
        <v xml:space="preserve">[PB7] </v>
      </c>
      <c r="B8" s="27" t="s">
        <v>79</v>
      </c>
      <c r="F8" s="27"/>
      <c r="J8" t="s">
        <v>80</v>
      </c>
      <c r="K8" s="35" t="s">
        <v>283</v>
      </c>
      <c r="M8" t="str">
        <f t="shared" si="1"/>
        <v>[A7] Other rodents (other Rodentia)</v>
      </c>
      <c r="T8" t="s">
        <v>81</v>
      </c>
      <c r="AD8" s="27" t="s">
        <v>82</v>
      </c>
      <c r="BQ8">
        <v>2027</v>
      </c>
      <c r="BT8" t="s">
        <v>311</v>
      </c>
      <c r="BU8" s="26" t="s">
        <v>125</v>
      </c>
      <c r="BV8" s="42" t="s">
        <v>201</v>
      </c>
      <c r="BW8" s="32"/>
      <c r="BX8" s="32"/>
      <c r="BY8" s="33"/>
      <c r="BZ8" s="32"/>
      <c r="CA8" s="38" t="s">
        <v>202</v>
      </c>
      <c r="CB8" s="32"/>
      <c r="CC8" s="32"/>
      <c r="CF8" s="69" t="s">
        <v>375</v>
      </c>
      <c r="DA8" t="s">
        <v>260</v>
      </c>
      <c r="DE8" t="s">
        <v>269</v>
      </c>
    </row>
    <row r="9" spans="1:136" x14ac:dyDescent="0.35">
      <c r="A9" t="str">
        <f t="shared" si="0"/>
        <v xml:space="preserve">[PB8] </v>
      </c>
      <c r="B9" s="27" t="s">
        <v>84</v>
      </c>
      <c r="F9" s="27"/>
      <c r="J9" t="s">
        <v>85</v>
      </c>
      <c r="K9" t="s">
        <v>86</v>
      </c>
      <c r="M9" t="str">
        <f t="shared" si="1"/>
        <v>[A8] Rabbits (Oryctolagus cuniculus)</v>
      </c>
      <c r="T9" t="s">
        <v>87</v>
      </c>
      <c r="AD9" s="27" t="s">
        <v>88</v>
      </c>
      <c r="BQ9">
        <v>2028</v>
      </c>
      <c r="BT9" s="33" t="s">
        <v>78</v>
      </c>
      <c r="BU9" s="36" t="s">
        <v>131</v>
      </c>
      <c r="BV9" s="42" t="s">
        <v>206</v>
      </c>
      <c r="BW9" s="32"/>
      <c r="BX9" s="32"/>
      <c r="BY9" s="33"/>
      <c r="BZ9" s="32"/>
      <c r="CA9" s="38" t="s">
        <v>207</v>
      </c>
      <c r="CB9" s="32"/>
      <c r="CC9" s="32"/>
      <c r="CF9" s="70" t="s">
        <v>376</v>
      </c>
      <c r="DA9" t="s">
        <v>261</v>
      </c>
      <c r="DE9" t="s">
        <v>270</v>
      </c>
    </row>
    <row r="10" spans="1:136" x14ac:dyDescent="0.35">
      <c r="A10" t="str">
        <f t="shared" si="0"/>
        <v xml:space="preserve">[PB9] </v>
      </c>
      <c r="B10" s="27" t="s">
        <v>89</v>
      </c>
      <c r="F10" s="27"/>
      <c r="J10" t="s">
        <v>90</v>
      </c>
      <c r="K10" t="s">
        <v>91</v>
      </c>
      <c r="M10" t="str">
        <f t="shared" si="1"/>
        <v>[A9] Cats (Felis catus)</v>
      </c>
      <c r="T10" t="s">
        <v>92</v>
      </c>
      <c r="AD10" s="27" t="s">
        <v>93</v>
      </c>
      <c r="BQ10">
        <v>2029</v>
      </c>
      <c r="BT10" s="33" t="s">
        <v>83</v>
      </c>
      <c r="BU10" s="36" t="s">
        <v>136</v>
      </c>
      <c r="BV10" s="42" t="s">
        <v>210</v>
      </c>
      <c r="BW10" s="32"/>
      <c r="BX10" s="32"/>
      <c r="BZ10" s="32"/>
      <c r="CA10" s="38" t="s">
        <v>211</v>
      </c>
      <c r="CB10" s="32"/>
      <c r="CC10" s="32"/>
      <c r="CF10" s="70" t="s">
        <v>377</v>
      </c>
      <c r="DA10" t="s">
        <v>262</v>
      </c>
    </row>
    <row r="11" spans="1:136" x14ac:dyDescent="0.35">
      <c r="A11" t="str">
        <f t="shared" si="0"/>
        <v>[PB10]</v>
      </c>
      <c r="B11" s="27" t="s">
        <v>95</v>
      </c>
      <c r="F11" s="27"/>
      <c r="J11" t="s">
        <v>96</v>
      </c>
      <c r="K11" t="s">
        <v>97</v>
      </c>
      <c r="M11" t="str">
        <f t="shared" si="1"/>
        <v>[A10] Dogs (Canis familiaris)</v>
      </c>
      <c r="T11" t="s">
        <v>98</v>
      </c>
      <c r="AD11" t="s">
        <v>355</v>
      </c>
      <c r="BQ11">
        <v>2030</v>
      </c>
      <c r="BT11" t="s">
        <v>251</v>
      </c>
      <c r="BU11" s="36" t="s">
        <v>142</v>
      </c>
      <c r="BV11" s="42" t="s">
        <v>214</v>
      </c>
      <c r="BW11" s="32"/>
      <c r="BX11" s="32"/>
      <c r="CA11" s="38" t="s">
        <v>215</v>
      </c>
      <c r="CB11" s="32"/>
      <c r="CC11" s="32"/>
      <c r="CF11" s="70" t="s">
        <v>378</v>
      </c>
      <c r="DA11" t="s">
        <v>263</v>
      </c>
    </row>
    <row r="12" spans="1:136" x14ac:dyDescent="0.35">
      <c r="A12" t="str">
        <f>MID(B12,1,6)</f>
        <v>[PB14]</v>
      </c>
      <c r="B12" t="s">
        <v>313</v>
      </c>
      <c r="F12" s="27"/>
      <c r="J12" t="s">
        <v>102</v>
      </c>
      <c r="K12" t="s">
        <v>103</v>
      </c>
      <c r="M12" t="str">
        <f t="shared" si="1"/>
        <v>[A11] Ferrets (Mustela putorius furo)</v>
      </c>
      <c r="T12" t="s">
        <v>104</v>
      </c>
      <c r="BQ12">
        <v>2031</v>
      </c>
      <c r="BU12" s="36" t="s">
        <v>312</v>
      </c>
      <c r="BV12" s="42" t="s">
        <v>217</v>
      </c>
      <c r="BW12" s="32"/>
      <c r="BX12" s="32"/>
      <c r="CA12" s="38" t="s">
        <v>321</v>
      </c>
      <c r="CB12" s="32"/>
      <c r="CC12" s="32"/>
      <c r="CF12" s="70" t="s">
        <v>379</v>
      </c>
      <c r="DA12" t="s">
        <v>264</v>
      </c>
    </row>
    <row r="13" spans="1:136" x14ac:dyDescent="0.35">
      <c r="A13" t="str">
        <f t="shared" si="0"/>
        <v>[PB11]</v>
      </c>
      <c r="B13" s="27" t="s">
        <v>101</v>
      </c>
      <c r="F13" s="27"/>
      <c r="J13" t="s">
        <v>107</v>
      </c>
      <c r="K13" s="35" t="s">
        <v>108</v>
      </c>
      <c r="M13" t="str">
        <f t="shared" si="1"/>
        <v>[A12] Other carnivores (other Carnivora)</v>
      </c>
      <c r="T13" t="s">
        <v>109</v>
      </c>
      <c r="BQ13">
        <v>2032</v>
      </c>
      <c r="BU13" s="36" t="s">
        <v>147</v>
      </c>
      <c r="BV13" s="42" t="s">
        <v>220</v>
      </c>
      <c r="BW13" s="32"/>
      <c r="BX13" s="32"/>
      <c r="CA13" s="38" t="s">
        <v>324</v>
      </c>
      <c r="CB13" s="32"/>
      <c r="CC13" s="32"/>
      <c r="CF13" s="71" t="s">
        <v>380</v>
      </c>
      <c r="DA13" t="s">
        <v>272</v>
      </c>
    </row>
    <row r="14" spans="1:136" x14ac:dyDescent="0.35">
      <c r="A14" t="str">
        <f t="shared" si="0"/>
        <v>[PB12]</v>
      </c>
      <c r="B14" s="27" t="s">
        <v>106</v>
      </c>
      <c r="F14" s="27"/>
      <c r="J14" t="s">
        <v>112</v>
      </c>
      <c r="K14" t="s">
        <v>284</v>
      </c>
      <c r="M14" t="str">
        <f t="shared" si="1"/>
        <v>[A13] Horses, donkeys and cross-breeds (Equidae)</v>
      </c>
      <c r="T14" t="s">
        <v>113</v>
      </c>
      <c r="BQ14">
        <v>2033</v>
      </c>
      <c r="BU14" s="36" t="s">
        <v>153</v>
      </c>
      <c r="BV14" s="42" t="s">
        <v>222</v>
      </c>
      <c r="BW14" s="32"/>
      <c r="BX14" s="32"/>
      <c r="BY14" s="33"/>
      <c r="CA14" s="38" t="s">
        <v>223</v>
      </c>
      <c r="CB14" s="32"/>
      <c r="CC14" s="32"/>
    </row>
    <row r="15" spans="1:136" x14ac:dyDescent="0.35">
      <c r="A15" t="str">
        <f t="shared" si="0"/>
        <v>[PB13]</v>
      </c>
      <c r="B15" s="27" t="s">
        <v>111</v>
      </c>
      <c r="F15" s="27"/>
      <c r="J15" t="s">
        <v>116</v>
      </c>
      <c r="K15" t="s">
        <v>117</v>
      </c>
      <c r="M15" t="str">
        <f t="shared" si="1"/>
        <v>[A14] Pigs (Sus scrofa domesticus)</v>
      </c>
      <c r="T15" t="s">
        <v>118</v>
      </c>
      <c r="BU15" s="36" t="s">
        <v>158</v>
      </c>
      <c r="BV15" s="42" t="s">
        <v>314</v>
      </c>
      <c r="BW15" s="32"/>
      <c r="BX15" s="32"/>
      <c r="BZ15" s="32"/>
      <c r="CA15" s="38" t="s">
        <v>228</v>
      </c>
      <c r="CB15" s="46"/>
      <c r="CC15" s="32"/>
    </row>
    <row r="16" spans="1:136" x14ac:dyDescent="0.35">
      <c r="A16" t="str">
        <f t="shared" si="0"/>
        <v>[PT21]</v>
      </c>
      <c r="B16" s="27" t="s">
        <v>115</v>
      </c>
      <c r="F16" s="27"/>
      <c r="J16" t="s">
        <v>122</v>
      </c>
      <c r="K16" t="s">
        <v>123</v>
      </c>
      <c r="M16" t="str">
        <f t="shared" si="1"/>
        <v>[A15] Goats (Capra aegagrus hircus)</v>
      </c>
      <c r="T16" t="s">
        <v>124</v>
      </c>
      <c r="BV16" s="42" t="s">
        <v>227</v>
      </c>
      <c r="BW16" s="32"/>
      <c r="BX16" s="32"/>
      <c r="BZ16" s="32"/>
      <c r="CA16" s="38" t="s">
        <v>230</v>
      </c>
      <c r="CC16" s="32"/>
    </row>
    <row r="17" spans="1:81" x14ac:dyDescent="0.35">
      <c r="A17" t="str">
        <f t="shared" si="0"/>
        <v>[PT22]</v>
      </c>
      <c r="B17" s="27" t="s">
        <v>121</v>
      </c>
      <c r="F17" s="27"/>
      <c r="J17" t="s">
        <v>128</v>
      </c>
      <c r="K17" t="s">
        <v>129</v>
      </c>
      <c r="M17" t="str">
        <f t="shared" si="1"/>
        <v>[A16] Sheep (Ovis aries)</v>
      </c>
      <c r="T17" t="s">
        <v>130</v>
      </c>
      <c r="BU17" s="31"/>
      <c r="BV17" s="42" t="s">
        <v>229</v>
      </c>
      <c r="BW17" s="32"/>
      <c r="BX17" s="32"/>
      <c r="BZ17" s="32"/>
      <c r="CA17" s="38" t="s">
        <v>232</v>
      </c>
      <c r="CC17" s="32"/>
    </row>
    <row r="18" spans="1:81" x14ac:dyDescent="0.35">
      <c r="A18" t="str">
        <f t="shared" si="0"/>
        <v>[PT23]</v>
      </c>
      <c r="B18" s="27" t="s">
        <v>127</v>
      </c>
      <c r="F18" s="27"/>
      <c r="J18" t="s">
        <v>134</v>
      </c>
      <c r="K18" t="s">
        <v>285</v>
      </c>
      <c r="M18" t="str">
        <f t="shared" si="1"/>
        <v>[A17] Cattle (Bos taurus)</v>
      </c>
      <c r="T18" t="s">
        <v>135</v>
      </c>
      <c r="BU18" s="31"/>
      <c r="BV18" s="42" t="s">
        <v>231</v>
      </c>
      <c r="BW18" s="32"/>
      <c r="BX18" s="32"/>
      <c r="BZ18" s="32"/>
      <c r="CA18" s="38" t="s">
        <v>325</v>
      </c>
      <c r="CC18" s="32"/>
    </row>
    <row r="19" spans="1:81" x14ac:dyDescent="0.35">
      <c r="A19" t="str">
        <f t="shared" si="0"/>
        <v>[PT24]</v>
      </c>
      <c r="B19" s="27" t="s">
        <v>133</v>
      </c>
      <c r="F19" s="27"/>
      <c r="J19" t="s">
        <v>139</v>
      </c>
      <c r="K19" t="s">
        <v>140</v>
      </c>
      <c r="M19" s="38" t="str">
        <f t="shared" si="1"/>
        <v>[A18] Prosimians (Prosimia)</v>
      </c>
      <c r="T19" t="s">
        <v>141</v>
      </c>
      <c r="BU19" s="31"/>
      <c r="BV19" s="42" t="s">
        <v>234</v>
      </c>
      <c r="BW19" s="32"/>
      <c r="BX19" s="32"/>
      <c r="BY19" s="33"/>
      <c r="BZ19" s="32"/>
      <c r="CA19" s="38" t="s">
        <v>326</v>
      </c>
      <c r="CB19" s="32"/>
      <c r="CC19" s="32"/>
    </row>
    <row r="20" spans="1:81" x14ac:dyDescent="0.35">
      <c r="A20" t="str">
        <f t="shared" si="0"/>
        <v>[PT25]</v>
      </c>
      <c r="B20" s="27" t="s">
        <v>138</v>
      </c>
      <c r="F20" s="27"/>
      <c r="J20" t="s">
        <v>144</v>
      </c>
      <c r="K20" t="s">
        <v>145</v>
      </c>
      <c r="M20" s="38" t="str">
        <f t="shared" si="1"/>
        <v>[A19] Marmoset and tamarins (eg. Callithrix jacchus)</v>
      </c>
      <c r="T20" t="s">
        <v>146</v>
      </c>
      <c r="BV20" s="32"/>
      <c r="BX20" s="32"/>
      <c r="BZ20" s="32"/>
      <c r="CA20" s="32"/>
      <c r="CB20" s="32"/>
      <c r="CC20" s="32"/>
    </row>
    <row r="21" spans="1:81" x14ac:dyDescent="0.35">
      <c r="A21" t="str">
        <f t="shared" si="0"/>
        <v>[PT26]</v>
      </c>
      <c r="B21" s="27" t="s">
        <v>143</v>
      </c>
      <c r="F21" s="27"/>
      <c r="J21" t="s">
        <v>150</v>
      </c>
      <c r="K21" t="s">
        <v>151</v>
      </c>
      <c r="M21" s="38" t="str">
        <f t="shared" si="1"/>
        <v>[A20] Cynomolgus monkey (Macaca fascicularis)</v>
      </c>
      <c r="T21" t="s">
        <v>152</v>
      </c>
      <c r="BU21" s="31"/>
      <c r="BV21" s="32"/>
      <c r="BX21" s="32"/>
    </row>
    <row r="22" spans="1:81" x14ac:dyDescent="0.35">
      <c r="A22" t="str">
        <f t="shared" si="0"/>
        <v>[PT27]</v>
      </c>
      <c r="B22" s="27" t="s">
        <v>149</v>
      </c>
      <c r="F22" s="27"/>
      <c r="J22" t="s">
        <v>155</v>
      </c>
      <c r="K22" t="s">
        <v>156</v>
      </c>
      <c r="M22" s="38" t="str">
        <f t="shared" si="1"/>
        <v>[A21] Rhesus monkey (Macaca mulatta)</v>
      </c>
      <c r="T22" t="s">
        <v>157</v>
      </c>
      <c r="BU22" s="31"/>
      <c r="BV22" s="32"/>
      <c r="BX22" s="32"/>
    </row>
    <row r="23" spans="1:81" x14ac:dyDescent="0.35">
      <c r="A23" t="str">
        <f t="shared" si="0"/>
        <v>[PT28]</v>
      </c>
      <c r="B23" s="27" t="s">
        <v>154</v>
      </c>
      <c r="F23" s="27"/>
      <c r="J23" t="s">
        <v>160</v>
      </c>
      <c r="K23" t="s">
        <v>286</v>
      </c>
      <c r="M23" s="38" t="str">
        <f t="shared" si="1"/>
        <v>[A22] Vervets (Chlorocebus spp.) (usually either pygerythrus or sabaeus)</v>
      </c>
      <c r="T23" t="s">
        <v>161</v>
      </c>
      <c r="BU23" s="31"/>
      <c r="BV23" s="32"/>
      <c r="BX23" s="32"/>
      <c r="BY23" s="32"/>
    </row>
    <row r="24" spans="1:81" x14ac:dyDescent="0.35">
      <c r="A24" t="str">
        <f t="shared" si="0"/>
        <v>[PT29]</v>
      </c>
      <c r="B24" s="27" t="s">
        <v>159</v>
      </c>
      <c r="F24" s="27"/>
      <c r="J24" t="s">
        <v>163</v>
      </c>
      <c r="K24" t="s">
        <v>164</v>
      </c>
      <c r="M24" s="38" t="str">
        <f t="shared" si="1"/>
        <v>[A23] Baboons (Papio spp.)</v>
      </c>
      <c r="T24" t="s">
        <v>165</v>
      </c>
      <c r="BT24" s="32"/>
      <c r="BU24" s="31"/>
      <c r="BV24" s="32"/>
      <c r="BW24" s="32"/>
      <c r="BX24" s="32"/>
      <c r="BY24" s="32"/>
    </row>
    <row r="25" spans="1:81" x14ac:dyDescent="0.35">
      <c r="A25" t="str">
        <f t="shared" si="0"/>
        <v>[PT30]</v>
      </c>
      <c r="B25" s="27" t="s">
        <v>162</v>
      </c>
      <c r="F25" s="27"/>
      <c r="J25" t="s">
        <v>169</v>
      </c>
      <c r="K25" t="s">
        <v>170</v>
      </c>
      <c r="M25" s="38" t="str">
        <f t="shared" si="1"/>
        <v>[A24] Squirrel monkey (eg. Saimiri sciureus)</v>
      </c>
      <c r="T25" t="s">
        <v>171</v>
      </c>
      <c r="BU25" s="31"/>
      <c r="BV25" s="32"/>
      <c r="BW25" s="32"/>
      <c r="BX25" s="32"/>
      <c r="BY25" s="32"/>
    </row>
    <row r="26" spans="1:81" x14ac:dyDescent="0.35">
      <c r="A26" t="str">
        <f t="shared" si="0"/>
        <v>[PT31]</v>
      </c>
      <c r="B26" s="27" t="s">
        <v>168</v>
      </c>
      <c r="F26" s="27"/>
      <c r="J26" t="s">
        <v>280</v>
      </c>
      <c r="K26" s="35" t="s">
        <v>287</v>
      </c>
      <c r="M26" s="38" t="str">
        <f t="shared" si="1"/>
        <v>[A25-1] Other species of Old World monkeys (other species of Cercopithecoidea)</v>
      </c>
      <c r="T26" t="s">
        <v>176</v>
      </c>
      <c r="BU26" s="31"/>
      <c r="BV26" s="32"/>
      <c r="BW26" s="32"/>
      <c r="BX26" s="32"/>
      <c r="BY26" s="32"/>
    </row>
    <row r="27" spans="1:81" x14ac:dyDescent="0.35">
      <c r="A27" t="str">
        <f t="shared" si="0"/>
        <v>[PT32]</v>
      </c>
      <c r="B27" s="27" t="s">
        <v>175</v>
      </c>
      <c r="F27" s="27"/>
      <c r="J27" t="s">
        <v>281</v>
      </c>
      <c r="K27" s="35" t="s">
        <v>288</v>
      </c>
      <c r="M27" s="38" t="str">
        <f t="shared" ref="M27:M42" si="2">CONCATENATE("[",J27,"] ",K27)</f>
        <v>[A25-2] Other species of New World monkeys (other species of Ceboidea)</v>
      </c>
      <c r="T27" t="s">
        <v>183</v>
      </c>
      <c r="BU27" s="31"/>
      <c r="BV27" s="32"/>
      <c r="BW27" s="32"/>
      <c r="BX27" s="32"/>
    </row>
    <row r="28" spans="1:81" x14ac:dyDescent="0.35">
      <c r="A28" t="str">
        <f t="shared" si="0"/>
        <v>[PT33]</v>
      </c>
      <c r="B28" s="27" t="s">
        <v>180</v>
      </c>
      <c r="F28" s="27"/>
      <c r="J28" t="s">
        <v>181</v>
      </c>
      <c r="K28" t="s">
        <v>182</v>
      </c>
      <c r="M28" s="38" t="str">
        <f t="shared" si="2"/>
        <v>[A26] Apes (Hominoidea)</v>
      </c>
      <c r="T28" t="s">
        <v>188</v>
      </c>
      <c r="BU28" s="31"/>
      <c r="BV28" s="32"/>
      <c r="BW28" s="32"/>
      <c r="BX28" s="32"/>
      <c r="BY28" s="32"/>
      <c r="CB28" s="32"/>
      <c r="CC28" s="32"/>
    </row>
    <row r="29" spans="1:81" x14ac:dyDescent="0.35">
      <c r="A29" t="str">
        <f>MID(B29,1,6)</f>
        <v>[PT38]</v>
      </c>
      <c r="B29" t="s">
        <v>315</v>
      </c>
      <c r="F29" s="27"/>
      <c r="J29" t="s">
        <v>187</v>
      </c>
      <c r="K29" s="35" t="s">
        <v>289</v>
      </c>
      <c r="M29" t="str">
        <f t="shared" si="2"/>
        <v>[A27] Other mammals (other Mammalia)</v>
      </c>
      <c r="T29" t="s">
        <v>194</v>
      </c>
      <c r="BU29" s="31"/>
      <c r="BV29" s="32"/>
      <c r="BW29" s="32"/>
      <c r="BX29" s="32"/>
      <c r="BY29" s="32"/>
      <c r="CB29" s="32"/>
      <c r="CC29" s="32"/>
    </row>
    <row r="30" spans="1:81" x14ac:dyDescent="0.35">
      <c r="A30" t="str">
        <f t="shared" si="0"/>
        <v>[PT34]</v>
      </c>
      <c r="B30" s="27" t="s">
        <v>186</v>
      </c>
      <c r="F30" s="27"/>
      <c r="J30" t="s">
        <v>192</v>
      </c>
      <c r="K30" t="s">
        <v>193</v>
      </c>
      <c r="M30" t="str">
        <f t="shared" si="2"/>
        <v>[A28] Domestic fowl (Gallus gallus domesticus)</v>
      </c>
      <c r="T30" t="s">
        <v>33</v>
      </c>
      <c r="BU30" s="31"/>
      <c r="BV30" s="32"/>
      <c r="BW30" s="32"/>
      <c r="BX30" s="32"/>
      <c r="BY30" s="32"/>
      <c r="CB30" s="32"/>
      <c r="CC30" s="32"/>
    </row>
    <row r="31" spans="1:81" x14ac:dyDescent="0.35">
      <c r="A31" t="str">
        <f t="shared" si="0"/>
        <v>[PT35]</v>
      </c>
      <c r="B31" s="27" t="s">
        <v>191</v>
      </c>
      <c r="F31" s="27"/>
      <c r="J31" t="s">
        <v>290</v>
      </c>
      <c r="K31" s="66" t="s">
        <v>291</v>
      </c>
      <c r="M31" t="str">
        <f t="shared" si="2"/>
        <v>[A37] Turkey (Meleagris gallopavo)</v>
      </c>
      <c r="T31" t="s">
        <v>33</v>
      </c>
      <c r="BU31" s="31"/>
      <c r="BV31" s="32"/>
      <c r="BW31" s="32"/>
      <c r="BX31" s="32"/>
      <c r="BY31" s="32"/>
      <c r="CB31" s="32"/>
      <c r="CC31" s="32"/>
    </row>
    <row r="32" spans="1:81" x14ac:dyDescent="0.35">
      <c r="A32" t="str">
        <f t="shared" si="0"/>
        <v>[PT36]</v>
      </c>
      <c r="B32" s="27" t="s">
        <v>198</v>
      </c>
      <c r="F32" s="27"/>
      <c r="J32" t="s">
        <v>199</v>
      </c>
      <c r="K32" s="35" t="s">
        <v>200</v>
      </c>
      <c r="M32" t="str">
        <f t="shared" si="2"/>
        <v>[A29] Other birds (other Aves)</v>
      </c>
      <c r="T32" t="s">
        <v>33</v>
      </c>
      <c r="BU32" s="32"/>
      <c r="BV32" s="32"/>
      <c r="BW32" s="32"/>
      <c r="BX32" s="32"/>
      <c r="BY32" s="32"/>
      <c r="CB32" s="32"/>
      <c r="CC32" s="32"/>
    </row>
    <row r="33" spans="1:81" x14ac:dyDescent="0.35">
      <c r="A33" t="str">
        <f t="shared" si="0"/>
        <v>[PT37]</v>
      </c>
      <c r="B33" s="27" t="s">
        <v>203</v>
      </c>
      <c r="F33" s="27"/>
      <c r="J33" t="s">
        <v>204</v>
      </c>
      <c r="K33" t="s">
        <v>205</v>
      </c>
      <c r="M33" t="str">
        <f t="shared" si="2"/>
        <v>[A30] Reptiles (Reptilia)</v>
      </c>
      <c r="T33" t="s">
        <v>33</v>
      </c>
      <c r="BU33" s="32"/>
      <c r="BV33" s="32"/>
      <c r="BW33" s="32"/>
      <c r="BX33" s="32"/>
      <c r="BY33" s="32"/>
      <c r="CB33" s="32"/>
      <c r="CC33" s="32"/>
    </row>
    <row r="34" spans="1:81" x14ac:dyDescent="0.35">
      <c r="A34" t="str">
        <f t="shared" si="0"/>
        <v>[PE40]</v>
      </c>
      <c r="B34" s="27" t="s">
        <v>61</v>
      </c>
      <c r="F34" s="27"/>
      <c r="J34" t="s">
        <v>208</v>
      </c>
      <c r="K34" t="s">
        <v>209</v>
      </c>
      <c r="M34" t="str">
        <f t="shared" si="2"/>
        <v>[A31] Rana (Rana temporaria and Rana pipiens)</v>
      </c>
      <c r="T34" t="s">
        <v>33</v>
      </c>
      <c r="BU34" s="32"/>
      <c r="BV34" s="32"/>
      <c r="BW34" s="32"/>
      <c r="BX34" s="32"/>
      <c r="BY34" s="32"/>
      <c r="CB34" s="32"/>
      <c r="CC34" s="32"/>
    </row>
    <row r="35" spans="1:81" x14ac:dyDescent="0.35">
      <c r="A35" t="str">
        <f t="shared" si="0"/>
        <v>[PS41]</v>
      </c>
      <c r="B35" s="27" t="s">
        <v>68</v>
      </c>
      <c r="D35" s="28"/>
      <c r="E35" s="28"/>
      <c r="F35" s="27"/>
      <c r="J35" t="s">
        <v>212</v>
      </c>
      <c r="K35" t="s">
        <v>213</v>
      </c>
      <c r="M35" t="str">
        <f t="shared" si="2"/>
        <v>[A32] Xenopus (Xenopus laevis and Xenopus tropicalis)</v>
      </c>
      <c r="T35" t="s">
        <v>33</v>
      </c>
      <c r="BU35" s="32"/>
      <c r="BV35" s="32"/>
      <c r="BW35" s="32"/>
      <c r="BX35" s="32"/>
      <c r="BY35" s="32"/>
      <c r="CB35" s="32"/>
      <c r="CC35" s="32"/>
    </row>
    <row r="36" spans="1:81" x14ac:dyDescent="0.35">
      <c r="A36" t="str">
        <f>MID(B36,1,8)</f>
        <v>[PE42-1]</v>
      </c>
      <c r="B36" t="s">
        <v>310</v>
      </c>
      <c r="D36" s="28"/>
      <c r="E36" s="28"/>
      <c r="F36" s="27"/>
      <c r="J36" t="s">
        <v>216</v>
      </c>
      <c r="K36" s="35" t="s">
        <v>292</v>
      </c>
      <c r="M36" t="str">
        <f t="shared" si="2"/>
        <v>[A33] Other amphibians (other Amphibia)</v>
      </c>
      <c r="T36" t="s">
        <v>33</v>
      </c>
      <c r="BU36" s="32"/>
      <c r="BV36" s="32"/>
      <c r="BW36" s="32"/>
      <c r="BX36" s="32"/>
      <c r="BY36" s="32"/>
      <c r="CB36" s="32"/>
      <c r="CC36" s="32"/>
    </row>
    <row r="37" spans="1:81" x14ac:dyDescent="0.35">
      <c r="A37" t="str">
        <f>MID(B37,1,8)</f>
        <v>[PE42-2]</v>
      </c>
      <c r="B37" t="s">
        <v>311</v>
      </c>
      <c r="D37" s="28"/>
      <c r="E37" s="28"/>
      <c r="F37" s="27"/>
      <c r="J37" t="s">
        <v>218</v>
      </c>
      <c r="K37" t="s">
        <v>219</v>
      </c>
      <c r="M37" t="str">
        <f t="shared" si="2"/>
        <v>[A34] Zebra fish (Danio rerio)</v>
      </c>
      <c r="T37" t="s">
        <v>33</v>
      </c>
      <c r="BU37" s="32"/>
      <c r="BV37" s="32"/>
    </row>
    <row r="38" spans="1:81" x14ac:dyDescent="0.35">
      <c r="A38" t="str">
        <f t="shared" ref="A38:A67" si="3">MID(B38,1,6)</f>
        <v>[PF43]</v>
      </c>
      <c r="B38" s="27" t="s">
        <v>78</v>
      </c>
      <c r="C38" s="28"/>
      <c r="D38" s="28"/>
      <c r="E38" s="28"/>
      <c r="F38" s="27"/>
      <c r="J38" t="s">
        <v>293</v>
      </c>
      <c r="K38" t="s">
        <v>294</v>
      </c>
      <c r="M38" t="str">
        <f t="shared" si="2"/>
        <v>[A38] Sea bass (spp. from families e.g. Serranidae, Moronidae)</v>
      </c>
      <c r="T38" t="s">
        <v>33</v>
      </c>
      <c r="BU38" s="32"/>
    </row>
    <row r="39" spans="1:81" x14ac:dyDescent="0.35">
      <c r="A39" t="str">
        <f t="shared" si="3"/>
        <v>[PG43]</v>
      </c>
      <c r="B39" s="27" t="s">
        <v>83</v>
      </c>
      <c r="C39" s="28"/>
      <c r="D39" s="28"/>
      <c r="E39" s="28"/>
      <c r="F39" s="27"/>
      <c r="J39" t="s">
        <v>296</v>
      </c>
      <c r="K39" t="s">
        <v>295</v>
      </c>
      <c r="M39" t="str">
        <f t="shared" si="2"/>
        <v>[A39] Salmon, trout, chars and graylings (Salmonidae)</v>
      </c>
      <c r="T39" t="s">
        <v>33</v>
      </c>
    </row>
    <row r="40" spans="1:81" x14ac:dyDescent="0.35">
      <c r="A40" t="str">
        <f t="shared" si="3"/>
        <v>[PR51]</v>
      </c>
      <c r="B40" s="45" t="s">
        <v>224</v>
      </c>
      <c r="C40" s="28"/>
      <c r="E40" s="28"/>
      <c r="F40" s="27"/>
      <c r="J40" t="s">
        <v>298</v>
      </c>
      <c r="K40" t="s">
        <v>297</v>
      </c>
      <c r="M40" t="str">
        <f t="shared" si="2"/>
        <v>[A40] Guppy, swordtail, molly, platy (Poeciliidae)</v>
      </c>
      <c r="T40" t="s">
        <v>33</v>
      </c>
    </row>
    <row r="41" spans="1:81" x14ac:dyDescent="0.35">
      <c r="A41" t="str">
        <f t="shared" si="3"/>
        <v>[PR52]</v>
      </c>
      <c r="B41" s="45" t="s">
        <v>352</v>
      </c>
      <c r="C41" s="28"/>
      <c r="E41" s="28"/>
      <c r="F41" s="27"/>
      <c r="J41" t="s">
        <v>221</v>
      </c>
      <c r="K41" s="35" t="s">
        <v>299</v>
      </c>
      <c r="M41" t="str">
        <f t="shared" si="2"/>
        <v>[A35] Other fish (other Pisces)</v>
      </c>
      <c r="T41" t="s">
        <v>33</v>
      </c>
    </row>
    <row r="42" spans="1:81" x14ac:dyDescent="0.35">
      <c r="A42" t="str">
        <f t="shared" si="3"/>
        <v>[PR54]</v>
      </c>
      <c r="B42" s="45" t="s">
        <v>354</v>
      </c>
      <c r="C42" s="28"/>
      <c r="F42" s="27"/>
      <c r="J42" t="s">
        <v>225</v>
      </c>
      <c r="K42" t="s">
        <v>226</v>
      </c>
      <c r="M42" t="str">
        <f t="shared" si="2"/>
        <v>[A36] Cephalopods (Cephalopoda)</v>
      </c>
      <c r="T42" t="s">
        <v>33</v>
      </c>
    </row>
    <row r="43" spans="1:81" x14ac:dyDescent="0.35">
      <c r="A43" t="str">
        <f t="shared" si="3"/>
        <v>[PR53]</v>
      </c>
      <c r="B43" s="45" t="s">
        <v>351</v>
      </c>
      <c r="C43" s="28"/>
      <c r="F43" s="27"/>
      <c r="J43" t="s">
        <v>33</v>
      </c>
      <c r="T43" t="s">
        <v>33</v>
      </c>
    </row>
    <row r="44" spans="1:81" x14ac:dyDescent="0.35">
      <c r="A44" t="str">
        <f t="shared" si="3"/>
        <v>[PR61]</v>
      </c>
      <c r="B44" s="45" t="s">
        <v>233</v>
      </c>
      <c r="F44" s="27"/>
      <c r="J44" t="s">
        <v>33</v>
      </c>
      <c r="T44" t="s">
        <v>33</v>
      </c>
    </row>
    <row r="45" spans="1:81" x14ac:dyDescent="0.35">
      <c r="A45" t="str">
        <f t="shared" si="3"/>
        <v>[PR62]</v>
      </c>
      <c r="B45" s="45" t="s">
        <v>235</v>
      </c>
      <c r="C45" s="28"/>
      <c r="F45" s="27"/>
      <c r="J45" t="s">
        <v>33</v>
      </c>
      <c r="T45" t="s">
        <v>33</v>
      </c>
    </row>
    <row r="46" spans="1:81" x14ac:dyDescent="0.35">
      <c r="A46" t="str">
        <f t="shared" si="3"/>
        <v>[PR63]</v>
      </c>
      <c r="B46" s="45" t="s">
        <v>236</v>
      </c>
      <c r="C46" s="28"/>
      <c r="F46" s="27"/>
      <c r="J46" t="s">
        <v>33</v>
      </c>
      <c r="T46" t="s">
        <v>33</v>
      </c>
    </row>
    <row r="47" spans="1:81" x14ac:dyDescent="0.35">
      <c r="A47" t="str">
        <f t="shared" si="3"/>
        <v>[PR64]</v>
      </c>
      <c r="B47" s="45" t="s">
        <v>237</v>
      </c>
      <c r="C47" s="28"/>
      <c r="F47" s="27"/>
      <c r="J47" t="s">
        <v>33</v>
      </c>
      <c r="T47" t="s">
        <v>33</v>
      </c>
    </row>
    <row r="48" spans="1:81" x14ac:dyDescent="0.35">
      <c r="A48" t="str">
        <f t="shared" si="3"/>
        <v>[PR71]</v>
      </c>
      <c r="B48" s="45" t="s">
        <v>238</v>
      </c>
      <c r="C48" s="28"/>
      <c r="F48" s="27"/>
      <c r="J48" t="s">
        <v>33</v>
      </c>
      <c r="T48" t="s">
        <v>33</v>
      </c>
    </row>
    <row r="49" spans="1:20" x14ac:dyDescent="0.35">
      <c r="A49" t="str">
        <f t="shared" si="3"/>
        <v>[PR81]</v>
      </c>
      <c r="B49" s="45" t="s">
        <v>346</v>
      </c>
      <c r="C49" s="28"/>
      <c r="F49" s="27"/>
      <c r="J49" t="s">
        <v>33</v>
      </c>
      <c r="T49" t="s">
        <v>33</v>
      </c>
    </row>
    <row r="50" spans="1:20" x14ac:dyDescent="0.35">
      <c r="A50" t="str">
        <f t="shared" si="3"/>
        <v>[PR82]</v>
      </c>
      <c r="B50" s="45" t="s">
        <v>347</v>
      </c>
      <c r="C50" s="28"/>
      <c r="F50" s="27"/>
      <c r="J50" t="s">
        <v>33</v>
      </c>
      <c r="T50" t="s">
        <v>33</v>
      </c>
    </row>
    <row r="51" spans="1:20" x14ac:dyDescent="0.35">
      <c r="A51" t="str">
        <f t="shared" si="3"/>
        <v>[PR83]</v>
      </c>
      <c r="B51" s="45" t="s">
        <v>348</v>
      </c>
      <c r="C51" s="28"/>
      <c r="D51" s="28"/>
      <c r="E51" s="28"/>
      <c r="F51" s="27"/>
      <c r="J51" t="s">
        <v>33</v>
      </c>
      <c r="T51" t="s">
        <v>33</v>
      </c>
    </row>
    <row r="52" spans="1:20" x14ac:dyDescent="0.35">
      <c r="A52" t="str">
        <f t="shared" si="3"/>
        <v>[PR84]</v>
      </c>
      <c r="B52" s="45" t="s">
        <v>239</v>
      </c>
      <c r="C52" s="28"/>
      <c r="D52" s="28"/>
      <c r="E52" s="28"/>
      <c r="F52" s="27"/>
      <c r="J52" t="s">
        <v>33</v>
      </c>
      <c r="T52" t="s">
        <v>33</v>
      </c>
    </row>
    <row r="53" spans="1:20" x14ac:dyDescent="0.35">
      <c r="A53" t="str">
        <f t="shared" si="3"/>
        <v>[PR85]</v>
      </c>
      <c r="B53" s="45" t="s">
        <v>240</v>
      </c>
      <c r="C53" s="28"/>
      <c r="D53" s="28"/>
      <c r="E53" s="28"/>
      <c r="F53" s="27"/>
      <c r="J53" t="s">
        <v>33</v>
      </c>
      <c r="T53" t="s">
        <v>33</v>
      </c>
    </row>
    <row r="54" spans="1:20" x14ac:dyDescent="0.35">
      <c r="A54" t="str">
        <f t="shared" si="3"/>
        <v>[PR86]</v>
      </c>
      <c r="B54" s="45" t="s">
        <v>241</v>
      </c>
      <c r="C54" s="28"/>
      <c r="D54" s="28"/>
      <c r="E54" s="28"/>
      <c r="F54" s="27"/>
      <c r="J54" t="s">
        <v>33</v>
      </c>
      <c r="T54" t="s">
        <v>33</v>
      </c>
    </row>
    <row r="55" spans="1:20" x14ac:dyDescent="0.35">
      <c r="A55" t="str">
        <f t="shared" si="3"/>
        <v>[PR87]</v>
      </c>
      <c r="B55" s="45" t="s">
        <v>332</v>
      </c>
      <c r="C55" s="28"/>
      <c r="D55" s="28"/>
      <c r="E55" s="28"/>
      <c r="F55" s="27"/>
      <c r="J55" t="s">
        <v>33</v>
      </c>
      <c r="T55" t="s">
        <v>33</v>
      </c>
    </row>
    <row r="56" spans="1:20" x14ac:dyDescent="0.35">
      <c r="A56" t="str">
        <f t="shared" si="3"/>
        <v>[PR88]</v>
      </c>
      <c r="B56" s="45" t="s">
        <v>242</v>
      </c>
      <c r="C56" s="28"/>
      <c r="D56" s="28"/>
      <c r="E56" s="28"/>
      <c r="F56" s="27"/>
      <c r="J56" t="s">
        <v>33</v>
      </c>
      <c r="T56" t="s">
        <v>33</v>
      </c>
    </row>
    <row r="57" spans="1:20" x14ac:dyDescent="0.35">
      <c r="A57" t="str">
        <f t="shared" si="3"/>
        <v>[PR89]</v>
      </c>
      <c r="B57" s="45" t="s">
        <v>345</v>
      </c>
      <c r="C57" s="28"/>
      <c r="D57" s="28"/>
      <c r="E57" s="28"/>
      <c r="F57" s="27"/>
      <c r="J57" t="s">
        <v>33</v>
      </c>
      <c r="T57" t="s">
        <v>33</v>
      </c>
    </row>
    <row r="58" spans="1:20" x14ac:dyDescent="0.35">
      <c r="A58" t="str">
        <f t="shared" si="3"/>
        <v>[PR90]</v>
      </c>
      <c r="B58" s="45" t="s">
        <v>243</v>
      </c>
      <c r="C58" s="28"/>
      <c r="D58" s="28"/>
      <c r="E58" s="28"/>
      <c r="F58" s="27"/>
      <c r="J58" t="s">
        <v>33</v>
      </c>
      <c r="T58" t="s">
        <v>33</v>
      </c>
    </row>
    <row r="59" spans="1:20" x14ac:dyDescent="0.35">
      <c r="A59" t="str">
        <f t="shared" si="3"/>
        <v>[PR91]</v>
      </c>
      <c r="B59" s="45" t="s">
        <v>244</v>
      </c>
      <c r="C59" s="28"/>
      <c r="D59" s="28"/>
      <c r="E59" s="28"/>
      <c r="F59" s="27"/>
      <c r="J59" t="s">
        <v>33</v>
      </c>
      <c r="T59" t="s">
        <v>33</v>
      </c>
    </row>
    <row r="60" spans="1:20" x14ac:dyDescent="0.35">
      <c r="A60" t="str">
        <f t="shared" si="3"/>
        <v>[PR92]</v>
      </c>
      <c r="B60" s="45" t="s">
        <v>245</v>
      </c>
      <c r="C60" s="28"/>
      <c r="D60" s="28"/>
      <c r="E60" s="28"/>
      <c r="F60" s="27"/>
      <c r="J60" t="s">
        <v>33</v>
      </c>
      <c r="T60" t="s">
        <v>33</v>
      </c>
    </row>
    <row r="61" spans="1:20" x14ac:dyDescent="0.35">
      <c r="A61" t="str">
        <f t="shared" si="3"/>
        <v>[PR93]</v>
      </c>
      <c r="B61" s="45" t="s">
        <v>246</v>
      </c>
      <c r="C61" s="28"/>
      <c r="D61" s="28"/>
      <c r="E61" s="28"/>
      <c r="F61" s="27"/>
      <c r="J61" t="s">
        <v>33</v>
      </c>
      <c r="T61" t="s">
        <v>33</v>
      </c>
    </row>
    <row r="62" spans="1:20" x14ac:dyDescent="0.35">
      <c r="A62" t="str">
        <f t="shared" si="3"/>
        <v>[PR94]</v>
      </c>
      <c r="B62" s="45" t="s">
        <v>247</v>
      </c>
      <c r="D62" s="28"/>
      <c r="E62" s="28"/>
      <c r="F62" s="27"/>
      <c r="J62" t="s">
        <v>33</v>
      </c>
      <c r="T62" t="s">
        <v>33</v>
      </c>
    </row>
    <row r="63" spans="1:20" x14ac:dyDescent="0.35">
      <c r="A63" t="str">
        <f t="shared" si="3"/>
        <v>[PR95]</v>
      </c>
      <c r="B63" s="45" t="s">
        <v>323</v>
      </c>
      <c r="F63" s="27"/>
      <c r="J63" t="s">
        <v>33</v>
      </c>
      <c r="T63" t="s">
        <v>33</v>
      </c>
    </row>
    <row r="64" spans="1:20" x14ac:dyDescent="0.35">
      <c r="A64" t="str">
        <f t="shared" si="3"/>
        <v>[PR96]</v>
      </c>
      <c r="B64" s="45" t="s">
        <v>327</v>
      </c>
      <c r="F64" s="27"/>
      <c r="J64" t="s">
        <v>33</v>
      </c>
      <c r="T64" t="s">
        <v>33</v>
      </c>
    </row>
    <row r="65" spans="1:20" x14ac:dyDescent="0.35">
      <c r="A65" t="str">
        <f t="shared" si="3"/>
        <v>[PR97]</v>
      </c>
      <c r="B65" s="45" t="s">
        <v>248</v>
      </c>
      <c r="F65" s="27"/>
      <c r="J65" t="s">
        <v>33</v>
      </c>
      <c r="T65" t="s">
        <v>33</v>
      </c>
    </row>
    <row r="66" spans="1:20" x14ac:dyDescent="0.35">
      <c r="A66" t="str">
        <f t="shared" si="3"/>
        <v>[PR98]</v>
      </c>
      <c r="B66" s="45" t="s">
        <v>339</v>
      </c>
      <c r="F66" s="27"/>
      <c r="J66" t="s">
        <v>33</v>
      </c>
      <c r="T66" t="s">
        <v>33</v>
      </c>
    </row>
    <row r="67" spans="1:20" x14ac:dyDescent="0.35">
      <c r="A67" t="str">
        <f t="shared" si="3"/>
        <v>[PR99]</v>
      </c>
      <c r="B67" s="45" t="s">
        <v>340</v>
      </c>
      <c r="F67" s="27"/>
      <c r="J67" t="s">
        <v>33</v>
      </c>
      <c r="T67" t="s">
        <v>33</v>
      </c>
    </row>
    <row r="68" spans="1:20" x14ac:dyDescent="0.35">
      <c r="A68" t="str">
        <f>MID(B68,1,7)</f>
        <v>[PR100]</v>
      </c>
      <c r="B68" s="45" t="s">
        <v>341</v>
      </c>
      <c r="F68" s="27"/>
      <c r="J68" t="s">
        <v>33</v>
      </c>
      <c r="T68" t="s">
        <v>33</v>
      </c>
    </row>
    <row r="69" spans="1:20" x14ac:dyDescent="0.35">
      <c r="A69" t="str">
        <f t="shared" ref="A69:A76" si="4">MID(B69,1,7)</f>
        <v>[PR101]</v>
      </c>
      <c r="B69" s="45" t="s">
        <v>342</v>
      </c>
      <c r="F69" s="27"/>
      <c r="J69" t="s">
        <v>33</v>
      </c>
      <c r="T69" t="s">
        <v>33</v>
      </c>
    </row>
    <row r="70" spans="1:20" x14ac:dyDescent="0.35">
      <c r="A70" t="str">
        <f t="shared" si="4"/>
        <v>[PR102]</v>
      </c>
      <c r="B70" s="45" t="s">
        <v>343</v>
      </c>
      <c r="F70" s="27"/>
      <c r="J70" t="s">
        <v>33</v>
      </c>
      <c r="T70" t="s">
        <v>33</v>
      </c>
    </row>
    <row r="71" spans="1:20" x14ac:dyDescent="0.35">
      <c r="A71" t="str">
        <f t="shared" si="4"/>
        <v>[PR103]</v>
      </c>
      <c r="B71" s="45" t="s">
        <v>344</v>
      </c>
      <c r="J71" t="s">
        <v>33</v>
      </c>
      <c r="T71" t="s">
        <v>33</v>
      </c>
    </row>
    <row r="72" spans="1:20" x14ac:dyDescent="0.35">
      <c r="A72" t="str">
        <f t="shared" si="4"/>
        <v>[PR104]</v>
      </c>
      <c r="B72" s="45" t="s">
        <v>249</v>
      </c>
      <c r="J72" t="s">
        <v>33</v>
      </c>
      <c r="T72" t="s">
        <v>33</v>
      </c>
    </row>
    <row r="73" spans="1:20" x14ac:dyDescent="0.35">
      <c r="A73" t="str">
        <f t="shared" si="4"/>
        <v>[PR105]</v>
      </c>
      <c r="B73" s="45" t="s">
        <v>250</v>
      </c>
      <c r="J73" t="s">
        <v>33</v>
      </c>
      <c r="T73" t="s">
        <v>33</v>
      </c>
    </row>
    <row r="74" spans="1:20" x14ac:dyDescent="0.35">
      <c r="A74" t="str">
        <f t="shared" si="4"/>
        <v>[PR107]</v>
      </c>
      <c r="B74" s="45" t="s">
        <v>362</v>
      </c>
      <c r="J74" t="s">
        <v>33</v>
      </c>
      <c r="T74" t="s">
        <v>33</v>
      </c>
    </row>
    <row r="75" spans="1:20" x14ac:dyDescent="0.35">
      <c r="A75" t="str">
        <f t="shared" si="4"/>
        <v>[PR106]</v>
      </c>
      <c r="B75" s="45" t="s">
        <v>328</v>
      </c>
      <c r="J75" t="s">
        <v>33</v>
      </c>
      <c r="T75" t="s">
        <v>33</v>
      </c>
    </row>
    <row r="76" spans="1:20" x14ac:dyDescent="0.35">
      <c r="A76" t="str">
        <f t="shared" si="4"/>
        <v>[PN107]</v>
      </c>
      <c r="B76" s="45" t="s">
        <v>251</v>
      </c>
      <c r="J76" t="s">
        <v>33</v>
      </c>
      <c r="L76" s="28"/>
      <c r="T76" t="s">
        <v>33</v>
      </c>
    </row>
    <row r="77" spans="1:20" x14ac:dyDescent="0.35">
      <c r="B77" s="33"/>
      <c r="J77" t="s">
        <v>33</v>
      </c>
      <c r="L77" s="28"/>
    </row>
    <row r="78" spans="1:20" x14ac:dyDescent="0.35">
      <c r="B78" s="33"/>
      <c r="J78" t="s">
        <v>33</v>
      </c>
      <c r="L78" s="28"/>
    </row>
    <row r="79" spans="1:20" x14ac:dyDescent="0.35">
      <c r="B79" s="33"/>
      <c r="J79" t="s">
        <v>33</v>
      </c>
    </row>
  </sheetData>
  <sheetProtection password="B11E" sheet="1" selectLockedCells="1" selectUnlockedCells="1"/>
  <mergeCells count="2">
    <mergeCell ref="DA3:DC3"/>
    <mergeCell ref="DE3:DF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H40"/>
  <sheetViews>
    <sheetView workbookViewId="0">
      <selection activeCell="Q20" sqref="Q20"/>
    </sheetView>
  </sheetViews>
  <sheetFormatPr defaultColWidth="0" defaultRowHeight="14.5" zeroHeight="1" x14ac:dyDescent="0.35"/>
  <cols>
    <col min="1" max="8" width="7.453125" customWidth="1"/>
  </cols>
  <sheetData>
    <row r="1" spans="1:8" x14ac:dyDescent="0.35">
      <c r="A1" s="47"/>
      <c r="B1" s="47"/>
      <c r="C1" s="47"/>
      <c r="D1" s="47"/>
      <c r="E1" s="47"/>
      <c r="F1" s="47"/>
      <c r="G1" s="47"/>
      <c r="H1" s="47"/>
    </row>
    <row r="2" spans="1:8" x14ac:dyDescent="0.35">
      <c r="A2" s="47"/>
      <c r="B2" s="47"/>
      <c r="C2" s="47"/>
      <c r="D2" s="47"/>
      <c r="E2" s="47"/>
      <c r="F2" s="47"/>
      <c r="G2" s="47"/>
      <c r="H2" s="47"/>
    </row>
    <row r="3" spans="1:8" ht="15" customHeight="1" x14ac:dyDescent="0.35">
      <c r="A3" s="47"/>
      <c r="B3" s="81" t="s">
        <v>252</v>
      </c>
      <c r="C3" s="81"/>
      <c r="D3" s="81"/>
      <c r="E3" s="81"/>
      <c r="F3" s="81"/>
      <c r="G3" s="81"/>
      <c r="H3" s="47"/>
    </row>
    <row r="4" spans="1:8" x14ac:dyDescent="0.35">
      <c r="A4" s="47"/>
      <c r="B4" s="81"/>
      <c r="C4" s="81"/>
      <c r="D4" s="81"/>
      <c r="E4" s="81"/>
      <c r="F4" s="81"/>
      <c r="G4" s="81"/>
      <c r="H4" s="47"/>
    </row>
    <row r="5" spans="1:8" x14ac:dyDescent="0.35">
      <c r="A5" s="47"/>
      <c r="B5" s="81"/>
      <c r="C5" s="81"/>
      <c r="D5" s="81"/>
      <c r="E5" s="81"/>
      <c r="F5" s="81"/>
      <c r="G5" s="81"/>
      <c r="H5" s="47"/>
    </row>
    <row r="6" spans="1:8" x14ac:dyDescent="0.35">
      <c r="A6" s="47"/>
      <c r="B6" s="81"/>
      <c r="C6" s="81"/>
      <c r="D6" s="81"/>
      <c r="E6" s="81"/>
      <c r="F6" s="81"/>
      <c r="G6" s="81"/>
      <c r="H6" s="47"/>
    </row>
    <row r="7" spans="1:8" x14ac:dyDescent="0.35">
      <c r="A7" s="47"/>
      <c r="B7" s="48"/>
      <c r="C7" s="49"/>
      <c r="D7" s="49"/>
      <c r="E7" s="49"/>
      <c r="F7" s="49"/>
      <c r="G7" s="50"/>
      <c r="H7" s="47"/>
    </row>
    <row r="8" spans="1:8" ht="15" customHeight="1" x14ac:dyDescent="0.35">
      <c r="A8" s="47"/>
      <c r="B8" s="82" t="s">
        <v>253</v>
      </c>
      <c r="C8" s="82"/>
      <c r="D8" s="82"/>
      <c r="E8" s="82"/>
      <c r="F8" s="82"/>
      <c r="G8" s="82"/>
      <c r="H8" s="47"/>
    </row>
    <row r="9" spans="1:8" x14ac:dyDescent="0.35">
      <c r="A9" s="47"/>
      <c r="B9" s="82"/>
      <c r="C9" s="82"/>
      <c r="D9" s="82"/>
      <c r="E9" s="82"/>
      <c r="F9" s="82"/>
      <c r="G9" s="82"/>
      <c r="H9" s="47"/>
    </row>
    <row r="10" spans="1:8" x14ac:dyDescent="0.35">
      <c r="A10" s="47"/>
      <c r="B10" s="82"/>
      <c r="C10" s="82"/>
      <c r="D10" s="82"/>
      <c r="E10" s="82"/>
      <c r="F10" s="82"/>
      <c r="G10" s="82"/>
      <c r="H10" s="47"/>
    </row>
    <row r="11" spans="1:8" x14ac:dyDescent="0.35">
      <c r="A11" s="47"/>
      <c r="B11" s="82"/>
      <c r="C11" s="82"/>
      <c r="D11" s="82"/>
      <c r="E11" s="82"/>
      <c r="F11" s="82"/>
      <c r="G11" s="82"/>
      <c r="H11" s="47"/>
    </row>
    <row r="12" spans="1:8" x14ac:dyDescent="0.35">
      <c r="A12" s="47"/>
      <c r="B12" s="47"/>
      <c r="C12" s="47"/>
      <c r="D12" s="47"/>
      <c r="E12" s="47"/>
      <c r="F12" s="47"/>
      <c r="G12" s="47"/>
      <c r="H12" s="47"/>
    </row>
    <row r="13" spans="1:8" x14ac:dyDescent="0.35">
      <c r="A13" s="47"/>
      <c r="B13" s="47"/>
      <c r="C13" s="47"/>
      <c r="D13" s="47"/>
      <c r="E13" s="47"/>
      <c r="F13" s="47"/>
      <c r="G13" s="47"/>
      <c r="H13" s="47"/>
    </row>
    <row r="14" spans="1:8" x14ac:dyDescent="0.35">
      <c r="A14" s="47"/>
      <c r="B14" s="47"/>
      <c r="C14" s="47"/>
      <c r="D14" s="47"/>
      <c r="E14" s="47"/>
      <c r="F14" s="47"/>
      <c r="G14" s="47"/>
      <c r="H14" s="47"/>
    </row>
    <row r="15" spans="1:8" x14ac:dyDescent="0.35">
      <c r="A15" s="47"/>
      <c r="B15" s="47"/>
      <c r="C15" s="47"/>
      <c r="D15" s="47"/>
      <c r="E15" s="47"/>
      <c r="F15" s="47"/>
      <c r="G15" s="47"/>
      <c r="H15" s="47"/>
    </row>
    <row r="16" spans="1:8" x14ac:dyDescent="0.35">
      <c r="A16" s="47"/>
      <c r="B16" s="47"/>
      <c r="C16" s="47"/>
      <c r="D16" s="47"/>
      <c r="E16" s="47"/>
      <c r="F16" s="47"/>
      <c r="G16" s="47"/>
      <c r="H16" s="47"/>
    </row>
    <row r="17" spans="1:8" x14ac:dyDescent="0.35">
      <c r="A17" s="47"/>
      <c r="B17" s="47"/>
      <c r="C17" s="47"/>
      <c r="D17" s="47"/>
      <c r="E17" s="47"/>
      <c r="F17" s="47"/>
      <c r="G17" s="47"/>
      <c r="H17" s="47"/>
    </row>
    <row r="18" spans="1:8" x14ac:dyDescent="0.35">
      <c r="A18" s="47"/>
      <c r="B18" s="47"/>
      <c r="C18" s="47"/>
      <c r="D18" s="47"/>
      <c r="E18" s="47"/>
      <c r="F18" s="47"/>
      <c r="G18" s="47"/>
      <c r="H18" s="47"/>
    </row>
    <row r="19" spans="1:8" x14ac:dyDescent="0.35">
      <c r="A19" s="47"/>
      <c r="B19" s="47"/>
      <c r="C19" s="47"/>
      <c r="D19" s="47"/>
      <c r="E19" s="47"/>
      <c r="F19" s="47"/>
      <c r="G19" s="47"/>
      <c r="H19" s="47"/>
    </row>
    <row r="20" spans="1:8" x14ac:dyDescent="0.35">
      <c r="A20" s="47"/>
      <c r="B20" s="47"/>
      <c r="C20" s="47"/>
      <c r="D20" s="47"/>
      <c r="E20" s="47"/>
      <c r="F20" s="47"/>
      <c r="G20" s="47"/>
      <c r="H20" s="47"/>
    </row>
    <row r="21" spans="1:8" x14ac:dyDescent="0.35">
      <c r="A21" s="47"/>
      <c r="B21" s="47"/>
      <c r="C21" s="47"/>
      <c r="D21" s="47"/>
      <c r="E21" s="47"/>
      <c r="F21" s="47"/>
      <c r="G21" s="47"/>
      <c r="H21" s="47"/>
    </row>
    <row r="22" spans="1:8" x14ac:dyDescent="0.35">
      <c r="A22" s="47"/>
      <c r="B22" s="47"/>
      <c r="C22" s="47"/>
      <c r="D22" s="47"/>
      <c r="E22" s="47"/>
      <c r="F22" s="47"/>
      <c r="G22" s="47"/>
      <c r="H22" s="47"/>
    </row>
    <row r="23" spans="1:8" x14ac:dyDescent="0.35">
      <c r="A23" s="47"/>
      <c r="B23" s="47"/>
      <c r="C23" s="47"/>
      <c r="D23" s="47"/>
      <c r="E23" s="47"/>
      <c r="F23" s="47"/>
      <c r="G23" s="47"/>
      <c r="H23" s="47"/>
    </row>
    <row r="24" spans="1:8" x14ac:dyDescent="0.35">
      <c r="A24" s="47"/>
      <c r="B24" s="47"/>
      <c r="C24" s="47"/>
      <c r="D24" s="47"/>
      <c r="E24" s="47"/>
      <c r="F24" s="47"/>
      <c r="G24" s="47"/>
      <c r="H24" s="47"/>
    </row>
    <row r="25" spans="1:8" hidden="1" x14ac:dyDescent="0.35">
      <c r="A25" s="47"/>
      <c r="B25" s="47"/>
      <c r="C25" s="47"/>
      <c r="D25" s="47"/>
      <c r="E25" s="47"/>
      <c r="F25" s="47"/>
      <c r="G25" s="47"/>
      <c r="H25" s="47"/>
    </row>
    <row r="26" spans="1:8" hidden="1" x14ac:dyDescent="0.35">
      <c r="A26" s="47"/>
      <c r="B26" s="47"/>
      <c r="C26" s="47"/>
      <c r="D26" s="47"/>
      <c r="E26" s="47"/>
      <c r="F26" s="47"/>
      <c r="G26" s="47"/>
      <c r="H26" s="47"/>
    </row>
    <row r="27" spans="1:8" hidden="1" x14ac:dyDescent="0.35">
      <c r="A27" s="47"/>
      <c r="B27" s="47"/>
      <c r="C27" s="47"/>
      <c r="D27" s="47"/>
      <c r="E27" s="47"/>
      <c r="F27" s="47"/>
      <c r="G27" s="47"/>
      <c r="H27" s="47"/>
    </row>
    <row r="28" spans="1:8" hidden="1" x14ac:dyDescent="0.35">
      <c r="A28" s="47"/>
      <c r="B28" s="47"/>
      <c r="C28" s="47"/>
      <c r="D28" s="47"/>
      <c r="E28" s="47"/>
      <c r="F28" s="47"/>
      <c r="G28" s="47"/>
      <c r="H28" s="47"/>
    </row>
    <row r="29" spans="1:8" hidden="1" x14ac:dyDescent="0.35">
      <c r="A29" s="47"/>
      <c r="B29" s="47"/>
      <c r="C29" s="47"/>
      <c r="D29" s="47"/>
      <c r="E29" s="47"/>
      <c r="F29" s="47"/>
      <c r="G29" s="47"/>
      <c r="H29" s="47"/>
    </row>
    <row r="30" spans="1:8" hidden="1" x14ac:dyDescent="0.35">
      <c r="A30" s="47"/>
      <c r="B30" s="47"/>
      <c r="C30" s="47"/>
      <c r="D30" s="47"/>
      <c r="E30" s="47"/>
      <c r="F30" s="47"/>
      <c r="G30" s="47"/>
      <c r="H30" s="47"/>
    </row>
    <row r="31" spans="1:8" hidden="1" x14ac:dyDescent="0.35">
      <c r="A31" s="47"/>
      <c r="B31" s="47"/>
      <c r="C31" s="47"/>
      <c r="D31" s="47"/>
      <c r="E31" s="47"/>
      <c r="F31" s="47"/>
      <c r="G31" s="47"/>
      <c r="H31" s="47"/>
    </row>
    <row r="32" spans="1:8" hidden="1" x14ac:dyDescent="0.35">
      <c r="A32" s="47"/>
      <c r="B32" s="47"/>
      <c r="C32" s="47"/>
      <c r="D32" s="47"/>
      <c r="E32" s="47"/>
      <c r="F32" s="47"/>
      <c r="G32" s="47"/>
      <c r="H32" s="47"/>
    </row>
    <row r="33" spans="1:8" hidden="1" x14ac:dyDescent="0.35">
      <c r="A33" s="47"/>
      <c r="B33" s="47"/>
      <c r="C33" s="47"/>
      <c r="D33" s="47"/>
      <c r="E33" s="47"/>
      <c r="F33" s="47"/>
      <c r="G33" s="47"/>
      <c r="H33" s="47"/>
    </row>
    <row r="34" spans="1:8" hidden="1" x14ac:dyDescent="0.35">
      <c r="A34" s="47"/>
      <c r="B34" s="47"/>
      <c r="C34" s="47"/>
      <c r="D34" s="47"/>
      <c r="E34" s="47"/>
      <c r="F34" s="47"/>
      <c r="G34" s="47"/>
      <c r="H34" s="47"/>
    </row>
    <row r="35" spans="1:8" hidden="1" x14ac:dyDescent="0.35">
      <c r="A35" s="47"/>
      <c r="B35" s="47"/>
      <c r="C35" s="47"/>
      <c r="D35" s="47"/>
      <c r="E35" s="47"/>
      <c r="F35" s="47"/>
      <c r="G35" s="47"/>
      <c r="H35" s="47"/>
    </row>
    <row r="36" spans="1:8" hidden="1" x14ac:dyDescent="0.35">
      <c r="A36" s="47"/>
      <c r="B36" s="47"/>
      <c r="C36" s="47"/>
      <c r="D36" s="47"/>
      <c r="E36" s="47"/>
      <c r="F36" s="47"/>
      <c r="G36" s="47"/>
      <c r="H36" s="47"/>
    </row>
    <row r="37" spans="1:8" hidden="1" x14ac:dyDescent="0.35">
      <c r="A37" s="47"/>
      <c r="B37" s="47"/>
      <c r="C37" s="47"/>
      <c r="D37" s="47"/>
      <c r="E37" s="47"/>
      <c r="F37" s="47"/>
      <c r="G37" s="47"/>
      <c r="H37" s="47"/>
    </row>
    <row r="38" spans="1:8" hidden="1" x14ac:dyDescent="0.35">
      <c r="A38" s="47"/>
      <c r="B38" s="47"/>
      <c r="C38" s="47"/>
      <c r="D38" s="47"/>
      <c r="E38" s="47"/>
      <c r="F38" s="47"/>
      <c r="G38" s="47"/>
      <c r="H38" s="47"/>
    </row>
    <row r="39" spans="1:8" hidden="1" x14ac:dyDescent="0.35">
      <c r="A39" s="47"/>
      <c r="B39" s="47"/>
      <c r="C39" s="47"/>
      <c r="D39" s="47"/>
      <c r="E39" s="47"/>
      <c r="F39" s="47"/>
      <c r="G39" s="47"/>
      <c r="H39" s="47"/>
    </row>
    <row r="40" spans="1:8" hidden="1" x14ac:dyDescent="0.35">
      <c r="A40" s="47"/>
      <c r="B40" s="47"/>
      <c r="C40" s="47"/>
      <c r="D40" s="47"/>
      <c r="E40" s="47"/>
      <c r="F40" s="47"/>
      <c r="G40" s="47"/>
      <c r="H40" s="47"/>
    </row>
  </sheetData>
  <sheetProtection password="B11E" sheet="1" selectLockedCells="1"/>
  <mergeCells count="2">
    <mergeCell ref="B3:G6"/>
    <mergeCell ref="B8:G1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Line="0" autoPict="0" macro="[0]!Validate_Click" altText="Validate">
                <anchor moveWithCells="1" sizeWithCells="1">
                  <from>
                    <xdr:col>2</xdr:col>
                    <xdr:colOff>50800</xdr:colOff>
                    <xdr:row>16</xdr:row>
                    <xdr:rowOff>76200</xdr:rowOff>
                  </from>
                  <to>
                    <xdr:col>5</xdr:col>
                    <xdr:colOff>19050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Button 2">
              <controlPr defaultSize="0" print="0" autoFill="0" autoLine="0" autoPict="0" macro="[0]!CleanColor" altText="Clean Validation">
                <anchor moveWithCells="1" sizeWithCells="1">
                  <from>
                    <xdr:col>2</xdr:col>
                    <xdr:colOff>50800</xdr:colOff>
                    <xdr:row>20</xdr:row>
                    <xdr:rowOff>57150</xdr:rowOff>
                  </from>
                  <to>
                    <xdr:col>5</xdr:col>
                    <xdr:colOff>19050</xdr:colOff>
                    <xdr:row>21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28</vt:i4>
      </vt:variant>
    </vt:vector>
  </HeadingPairs>
  <TitlesOfParts>
    <vt:vector size="32" baseType="lpstr">
      <vt:lpstr>Establishment details</vt:lpstr>
      <vt:lpstr>List</vt:lpstr>
      <vt:lpstr>Translations</vt:lpstr>
      <vt:lpstr>Validation</vt:lpstr>
      <vt:lpstr>AcutePurpose</vt:lpstr>
      <vt:lpstr>AnimalsList</vt:lpstr>
      <vt:lpstr>BasicTransPurpose</vt:lpstr>
      <vt:lpstr>CountryCodesList</vt:lpstr>
      <vt:lpstr>EcotoxicityPurpose</vt:lpstr>
      <vt:lpstr>GeneralLegislation</vt:lpstr>
      <vt:lpstr>GeneralLegislationStart</vt:lpstr>
      <vt:lpstr>GeneticStatusList</vt:lpstr>
      <vt:lpstr>Methods_of_tissue_sampling</vt:lpstr>
      <vt:lpstr>NHPGenerationList</vt:lpstr>
      <vt:lpstr>NHPSourceList</vt:lpstr>
      <vt:lpstr>List!Nyomtatási_terület</vt:lpstr>
      <vt:lpstr>ParticularLegislation</vt:lpstr>
      <vt:lpstr>ParticularLegislationStart</vt:lpstr>
      <vt:lpstr>PlaceBirthList</vt:lpstr>
      <vt:lpstr>PurposeBasicResearch</vt:lpstr>
      <vt:lpstr>PurposeLevel1</vt:lpstr>
      <vt:lpstr>Purposes</vt:lpstr>
      <vt:lpstr>PurposesReduced</vt:lpstr>
      <vt:lpstr>PurposeTranslationalResearch</vt:lpstr>
      <vt:lpstr>QualityControlPurpose</vt:lpstr>
      <vt:lpstr>RegulatoryUsePurpose</vt:lpstr>
      <vt:lpstr>RepeatedDosePurpose</vt:lpstr>
      <vt:lpstr>ReportingYearsList</vt:lpstr>
      <vt:lpstr>RoutinePurpose</vt:lpstr>
      <vt:lpstr>SeverityList</vt:lpstr>
      <vt:lpstr>ToxicityPurpose</vt:lpstr>
      <vt:lpstr>YesNotList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 ENV-CLIMA</dc:creator>
  <cp:lastModifiedBy>Horváth-Szulimán Zsuzsanna</cp:lastModifiedBy>
  <cp:revision>7</cp:revision>
  <cp:lastPrinted>2012-12-14T10:52:38Z</cp:lastPrinted>
  <dcterms:created xsi:type="dcterms:W3CDTF">2012-12-07T12:07:11Z</dcterms:created>
  <dcterms:modified xsi:type="dcterms:W3CDTF">2022-01-12T09:56:29Z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ructureVersion">
    <vt:lpwstr>1.2</vt:lpwstr>
  </property>
  <property fmtid="{D5CDD505-2E9C-101B-9397-08002B2CF9AE}" pid="3" name="version">
    <vt:lpwstr>1.15</vt:lpwstr>
  </property>
</Properties>
</file>