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Terméktesztek évek szerinti bontásban\2025\Kutyaszalámi\végleges\"/>
    </mc:Choice>
  </mc:AlternateContent>
  <xr:revisionPtr revIDLastSave="0" documentId="13_ncr:1_{D767152E-0030-4DD4-91C2-ADF9CC7E21CC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Kutyaszalámi" sheetId="12" r:id="rId1"/>
  </sheets>
  <definedNames>
    <definedName name="_xlnm._FilterDatabase" localSheetId="0" hidden="1">Kutyaszalámi!#REF!</definedName>
    <definedName name="a" localSheetId="0">Kutyaszalámi!#REF!</definedName>
    <definedName name="a">#REF!</definedName>
    <definedName name="_xlnm.Print_Area" localSheetId="0">Kutyaszalámi!$J$1:$AU$15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2" l="1"/>
  <c r="Y8" i="12"/>
  <c r="Y15" i="12" l="1"/>
  <c r="P15" i="12"/>
  <c r="B15" i="12" s="1"/>
  <c r="Y13" i="12"/>
  <c r="P13" i="12"/>
  <c r="B13" i="12" s="1"/>
  <c r="Y14" i="12"/>
  <c r="P14" i="12"/>
  <c r="B14" i="12" s="1"/>
  <c r="Y12" i="12"/>
  <c r="P12" i="12"/>
  <c r="B12" i="12" s="1"/>
  <c r="Y11" i="12"/>
  <c r="P11" i="12"/>
  <c r="B11" i="12" s="1"/>
  <c r="Y9" i="12"/>
  <c r="P9" i="12"/>
  <c r="B9" i="12" s="1"/>
  <c r="Y10" i="12"/>
  <c r="P10" i="12"/>
  <c r="B10" i="12" s="1"/>
  <c r="Y7" i="12"/>
  <c r="P7" i="12"/>
  <c r="B7" i="12" s="1"/>
  <c r="B8" i="12"/>
  <c r="Y6" i="12"/>
  <c r="P6" i="12"/>
  <c r="B6" i="12" s="1"/>
  <c r="Y5" i="12"/>
  <c r="P5" i="12"/>
  <c r="B5" i="12"/>
  <c r="Y4" i="12"/>
  <c r="P4" i="12"/>
  <c r="B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MikesB</author>
    <author>Buna Levente</author>
    <author>Szupermenta</author>
  </authors>
  <commentList>
    <comment ref="C3" authorId="0" shapeId="0" xr:uid="{C469AAC2-CAF6-4BEF-9DF8-9A562356E1F1}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F3" authorId="1" shapeId="0" xr:uid="{F331416B-FA0E-40B5-8458-2712DF8D387D}">
      <text>
        <r>
          <rPr>
            <b/>
            <sz val="10"/>
            <color indexed="81"/>
            <rFont val="Tahoma"/>
            <family val="2"/>
            <charset val="238"/>
          </rPr>
          <t>A mintavétel időpontjában, a mintavétel helyén feltüntetett ár alapján meghatározva.</t>
        </r>
      </text>
    </comment>
    <comment ref="G3" authorId="1" shapeId="0" xr:uid="{A92DB42B-9871-4DB4-A2AB-D73865C9B3A2}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Q3" authorId="1" shapeId="0" xr:uid="{529F542E-CC70-406A-8C7A-69DC308DBE1F}">
      <text>
        <r>
          <rPr>
            <b/>
            <sz val="9"/>
            <color indexed="81"/>
            <rFont val="Tahoma"/>
            <family val="2"/>
            <charset val="238"/>
          </rPr>
          <t>Vizsgált szempontok: jogszabályi megfelelés, plusz információk, állítások, olvashatóság.</t>
        </r>
      </text>
    </comment>
    <comment ref="AL3" authorId="0" shapeId="0" xr:uid="{0BEFE1ED-0115-4411-852D-EE747E8099EB}">
      <text>
        <r>
          <rPr>
            <b/>
            <sz val="10"/>
            <color indexed="81"/>
            <rFont val="Tahoma"/>
            <family val="2"/>
            <charset val="238"/>
          </rPr>
          <t>Önként vállalt paraméterek értékére és mennyiségére adott pontszám</t>
        </r>
      </text>
    </comment>
    <comment ref="C4" authorId="2" shapeId="0" xr:uid="{A129FA83-B81F-46FD-8DD4-70BBB9042482}">
      <text/>
    </comment>
    <comment ref="C5" authorId="2" shapeId="0" xr:uid="{4543CE53-7316-40AA-A0C8-EAD8AE51370C}">
      <text/>
    </comment>
    <comment ref="C6" authorId="2" shapeId="0" xr:uid="{FA69A2C0-A2E9-4C5C-A735-A09CBFEB342C}">
      <text/>
    </comment>
    <comment ref="C7" authorId="2" shapeId="0" xr:uid="{6B4681FA-E05C-498F-8298-678E6635F4A1}">
      <text/>
    </comment>
    <comment ref="C8" authorId="2" shapeId="0" xr:uid="{5CB1603E-7122-4B75-8B54-BA04D32E18DB}">
      <text/>
    </comment>
    <comment ref="C9" authorId="2" shapeId="0" xr:uid="{7076AD33-4778-466C-BE4F-48E367B30D63}">
      <text/>
    </comment>
    <comment ref="C10" authorId="2" shapeId="0" xr:uid="{42A9405D-18FA-4F0B-BAEF-BBA76B725377}">
      <text/>
    </comment>
    <comment ref="C11" authorId="2" shapeId="0" xr:uid="{FBD4EE4F-B045-4F3A-AB86-38A0096085F6}">
      <text/>
    </comment>
    <comment ref="C12" authorId="2" shapeId="0" xr:uid="{C1221BFA-4290-4BCD-8A39-4F0B1A71476B}">
      <text/>
    </comment>
    <comment ref="C13" authorId="2" shapeId="0" xr:uid="{2C426959-3110-44CD-969F-388FAB321D5E}">
      <text/>
    </comment>
    <comment ref="C14" authorId="2" shapeId="0" xr:uid="{87D58FEA-626F-4445-9360-E8A69C607705}">
      <text/>
    </comment>
    <comment ref="C15" authorId="2" shapeId="0" xr:uid="{02FE53A3-8099-4516-9F0C-042BCC16FB47}">
      <text/>
    </comment>
  </commentList>
</comments>
</file>

<file path=xl/sharedStrings.xml><?xml version="1.0" encoding="utf-8"?>
<sst xmlns="http://schemas.openxmlformats.org/spreadsheetml/2006/main" count="295" uniqueCount="112">
  <si>
    <t>TERMÉKFOTÓ*</t>
  </si>
  <si>
    <t>TERMÉK NEVE</t>
  </si>
  <si>
    <t>HIGANY
(mg/kg)</t>
  </si>
  <si>
    <t>ARZÉN
(mg/kg)</t>
  </si>
  <si>
    <t>KADMIUM
(mg/kg)</t>
  </si>
  <si>
    <t>ÓLOM
(mg/kg)</t>
  </si>
  <si>
    <t>KEDVELTSÉGI VIZSGÁLAT</t>
  </si>
  <si>
    <t>CSOMAGOLÁS</t>
  </si>
  <si>
    <t>ÖSSZESÍTETT RANGSOR</t>
  </si>
  <si>
    <t>ÖSSZESÍTETT PONTSZÁM</t>
  </si>
  <si>
    <t>MINŐSÉGI PARAMÉTEREK</t>
  </si>
  <si>
    <t xml:space="preserve">                                                    NEHÉZFÉMEK</t>
  </si>
  <si>
    <t xml:space="preserve">                          MIKROBIOLÓGIAI PARAMÉTEREK</t>
  </si>
  <si>
    <t xml:space="preserve">         BIZTONSÁGI PARAMÉTEREK</t>
  </si>
  <si>
    <t>E. COLI</t>
  </si>
  <si>
    <t>ENTEROBAKTÉRIUM</t>
  </si>
  <si>
    <t>CL. PERFRINGENS</t>
  </si>
  <si>
    <t>&lt;0,05</t>
  </si>
  <si>
    <t>negatív</t>
  </si>
  <si>
    <t xml:space="preserve">garantált: 5% marha, mért: házityúk, pulyka, juh, sertés, szarvasmarha kimutatható </t>
  </si>
  <si>
    <t xml:space="preserve">garantált: sertés 4%, mért: házityúk, pulyka, sertés, szarvasmarha kimutatható </t>
  </si>
  <si>
    <t>garantált: marha 4%, mért: házityúk, pulyka, sertés, szarvasmarha kimutatható</t>
  </si>
  <si>
    <t>garantált: 5% marha, mért: házityúk, pulyka, juh, sertés, szarvasmarha kimutatható</t>
  </si>
  <si>
    <t>&lt;0,6</t>
  </si>
  <si>
    <t>&lt;0,5</t>
  </si>
  <si>
    <t>garantált: 70% pulyka/mért: házityúk, pulyka, juh, sertés, szarvasmarha kimutatható</t>
  </si>
  <si>
    <t>garantált: 70% marha/mért: házityúk, pulyka, juh, szarvasmarha kimutatható</t>
  </si>
  <si>
    <t>PCR</t>
  </si>
  <si>
    <t>EMÉSZTHETŐ NYERSFEHÉRJE
(%)</t>
  </si>
  <si>
    <t>EMÉSZTHETŐ NYERSFEHÉRJE/
NYERSFEHÉRJE
(%)</t>
  </si>
  <si>
    <t>-</t>
  </si>
  <si>
    <t>JELÖLÉSEN FELTÜNTETT GYÁRTÓ/FORGALMAZÓ*</t>
  </si>
  <si>
    <t>ÁR*
Ft/kg</t>
  </si>
  <si>
    <t>Gy: Holland Unió Kft., 2943 Bábolna, Rákóczi u. 7.</t>
  </si>
  <si>
    <t>Gy: Bekker és Bekker Kft., 2200 Monor, Liliom út 94.</t>
  </si>
  <si>
    <t>Hús és állati eredetű származékok (sertés 4%), gabonafélék, növényi eredetű származékok, ásványi anyagok</t>
  </si>
  <si>
    <t>Hús és állati eredetű származékok (marha 4%), gabonafélék, növényi eredetű származékok, ásványi anyagok</t>
  </si>
  <si>
    <t>Hús és állati eredetű származékok 70% (100% szárnyas), gabonafélék, víz, ásványi anyagok</t>
  </si>
  <si>
    <t>Hús és állati eredetű származékok 70% (szárnyas), gabonafélék, víz, ásványi anyagok</t>
  </si>
  <si>
    <t>Hús és állati származékok 83% (fehérjetartalmú csirke származékok legalább 4%), gabonafélék</t>
  </si>
  <si>
    <t>Gy: Master Good Termelő és Kereskedelmi Kft., 
4600 Kisvárda, Ipari út 9.</t>
  </si>
  <si>
    <t>KISZERELÉS
(g)</t>
  </si>
  <si>
    <t>Hús és állati származékok 76% (71% csirke, 5% marha), gabonafélék, víz</t>
  </si>
  <si>
    <t>Hús és állati származékok 89% (csirkéből), gabonafélék, ásványi anyag (nátrium-klorid)</t>
  </si>
  <si>
    <t>Gy: Master Good Kft., 
4600 Kisvárda, Ipari út 9.</t>
  </si>
  <si>
    <t>77% hús és állati származékok (amelyből 5% csirke), gabonafélék, növényi eredetű származékok, ásványi anyagok</t>
  </si>
  <si>
    <t>77% hús és állati származékok (amelyből 5% marha), gabonafélék, növényi eredetű származékok, ásványi anyagok</t>
  </si>
  <si>
    <t>SZÍN</t>
  </si>
  <si>
    <t>ILLAT</t>
  </si>
  <si>
    <t>ÁLLAG</t>
  </si>
  <si>
    <t>SZENNYEZETTSÉG</t>
  </si>
  <si>
    <t>FELHASZNÁLHATÓSÁG</t>
  </si>
  <si>
    <t>KEDVELTSÉGI</t>
  </si>
  <si>
    <t>VIZSGÁLAT</t>
  </si>
  <si>
    <t>SALMONELLA SPP.</t>
  </si>
  <si>
    <r>
      <t xml:space="preserve">Orlando
</t>
    </r>
    <r>
      <rPr>
        <sz val="11"/>
        <color theme="1"/>
        <rFont val="Calibri"/>
        <family val="2"/>
        <charset val="238"/>
        <scheme val="minor"/>
      </rPr>
      <t>teljes értékű nedves állateledel kifejlett kutyák számára, kutyaszalámi marhával</t>
    </r>
  </si>
  <si>
    <r>
      <t xml:space="preserve">Orlando
</t>
    </r>
    <r>
      <rPr>
        <sz val="11"/>
        <color theme="1"/>
        <rFont val="Calibri"/>
        <family val="2"/>
        <charset val="238"/>
        <scheme val="minor"/>
      </rPr>
      <t>teljes értékű nedves állateledel kifejlett kutyák számára, kutyaszalámi csirkével</t>
    </r>
  </si>
  <si>
    <r>
      <t xml:space="preserve">Fincsi
</t>
    </r>
    <r>
      <rPr>
        <sz val="11"/>
        <color theme="1"/>
        <rFont val="Calibri"/>
        <family val="2"/>
        <charset val="238"/>
        <scheme val="minor"/>
      </rPr>
      <t xml:space="preserve"> teljes értékű állateledel felnőtt kutyák számára sertéssel</t>
    </r>
  </si>
  <si>
    <r>
      <t xml:space="preserve">Fincsi
</t>
    </r>
    <r>
      <rPr>
        <sz val="11"/>
        <color theme="1"/>
        <rFont val="Calibri"/>
        <family val="2"/>
        <charset val="238"/>
        <scheme val="minor"/>
      </rPr>
      <t>teljes értékű állateledel felnőtt kutyák számára marhával</t>
    </r>
  </si>
  <si>
    <r>
      <t xml:space="preserve">Bruno
</t>
    </r>
    <r>
      <rPr>
        <sz val="11"/>
        <color theme="1"/>
        <rFont val="Calibri"/>
        <family val="2"/>
        <charset val="238"/>
        <scheme val="minor"/>
      </rPr>
      <t>kutyaszalámi, sonkaízű</t>
    </r>
  </si>
  <si>
    <r>
      <t xml:space="preserve">Bodie
</t>
    </r>
    <r>
      <rPr>
        <sz val="11"/>
        <color theme="1"/>
        <rFont val="Calibri"/>
        <family val="2"/>
        <charset val="238"/>
        <scheme val="minor"/>
      </rPr>
      <t>teljes értékű állateledel felnőtt kutyák számára, marhával</t>
    </r>
  </si>
  <si>
    <r>
      <t xml:space="preserve">Bodie
</t>
    </r>
    <r>
      <rPr>
        <sz val="11"/>
        <color theme="1"/>
        <rFont val="Calibri"/>
        <family val="2"/>
        <charset val="238"/>
        <scheme val="minor"/>
      </rPr>
      <t xml:space="preserve">teljes értékű állateledel felnőtt kutyák számára, csirkével </t>
    </r>
  </si>
  <si>
    <r>
      <t xml:space="preserve">Romeo
</t>
    </r>
    <r>
      <rPr>
        <sz val="11"/>
        <color theme="1"/>
        <rFont val="Calibri"/>
        <family val="2"/>
        <charset val="238"/>
        <scheme val="minor"/>
      </rPr>
      <t>teljes értékű állateledel felnőtt kutyák számára, marhaízű</t>
    </r>
  </si>
  <si>
    <r>
      <t xml:space="preserve">Romeo
</t>
    </r>
    <r>
      <rPr>
        <sz val="11"/>
        <color theme="1"/>
        <rFont val="Calibri"/>
        <family val="2"/>
        <charset val="238"/>
        <scheme val="minor"/>
      </rPr>
      <t>teljes értékű állateledel felnőtt kutyák számára, szárnyas</t>
    </r>
  </si>
  <si>
    <t xml:space="preserve">JELÖLÉSEN GARANTÁLT MINŐSÉGI </t>
  </si>
  <si>
    <t>JELÖLÉSEN</t>
  </si>
  <si>
    <t xml:space="preserve"> GARANTÁLT</t>
  </si>
  <si>
    <t>NYERSZSÍR-TARTALOM
(%)</t>
  </si>
  <si>
    <t>NYERSHAMU TARTALOM
(%)</t>
  </si>
  <si>
    <t>NYERSROST TARTALOM
(%)</t>
  </si>
  <si>
    <t>NYERSFEHÉRJE TARTALOM
(%)</t>
  </si>
  <si>
    <t>NEDVESSÉGTARTALOM
 (%)m/m</t>
  </si>
  <si>
    <t>FEHÉRJE</t>
  </si>
  <si>
    <t>TARTALOM VIZSGÁLATA</t>
  </si>
  <si>
    <t>FEHÉRJETARTALOM</t>
  </si>
  <si>
    <t>ÖNKÉNT VÁLLALT</t>
  </si>
  <si>
    <t>RÉZ
(mg/kg)</t>
  </si>
  <si>
    <t>MANGÁN
 (mg/kg)</t>
  </si>
  <si>
    <t>KÁLCIUM
(%)</t>
  </si>
  <si>
    <t>SZELÉN
(mg/kg)</t>
  </si>
  <si>
    <t>CINK
 (mg/kg)</t>
  </si>
  <si>
    <t>FOSZFOR
(%)</t>
  </si>
  <si>
    <t>A-VITAMIN
(NE/kg)</t>
  </si>
  <si>
    <t>E-VITAMIN
(mg/kg)</t>
  </si>
  <si>
    <t>BIOTIN
(μg/kg)</t>
  </si>
  <si>
    <t>B1-VITAMIN (mg/kg)</t>
  </si>
  <si>
    <t>B6-VITAMIN (mg/kg)</t>
  </si>
  <si>
    <t>ÖNKÉNT</t>
  </si>
  <si>
    <t>VÁLLALT</t>
  </si>
  <si>
    <t>PARAMÉTEREK</t>
  </si>
  <si>
    <t>70% marha (tüdő 23,75%, hús 18,75%, máj 13,75%, szív 13,75%),  16,7% forrásvíz,  6,5% amaránt, 3% sárgarépa, 2,8% ásványi anyag, 0,6% tojáshéjpor, 0,3% lenmagolaj, 0,1% spirulina,  * a kiválasztott alapanyagokban</t>
  </si>
  <si>
    <t xml:space="preserve"> 70% pulyka (38% hús, 32% máj), 18% forrásvíz, 6,5% hajdina (őrölt), 3% sárgarépa, 1,9% ásványi anyagok, 0,3% lazacolaj, 0,2% tojáshéjpor, 0,1% spirulina</t>
  </si>
  <si>
    <t>Gy: MultiFit Tiernahrungs GmbH</t>
  </si>
  <si>
    <t>70% csirke (46% hús, 24% máj), 18% forrásvíz, 6,5% hajdina (őrölt), 3% tök, 1,9% ásványi anyagok, 0,3% lazacolaj, 0,2% tojáshéjpor, 0,1% spirulina.</t>
  </si>
  <si>
    <t xml:space="preserve"> JELÖLÉSVIZSGÁLAT ÖSSZPONTSZÁM*</t>
  </si>
  <si>
    <t>ÖSSZETÉTEL</t>
  </si>
  <si>
    <t>HATÓSÁGI MINTAVÉTEL</t>
  </si>
  <si>
    <t>HELYE</t>
  </si>
  <si>
    <t>Bekker és Bekker Kft.
2200 Monor, Liliom utca 94.</t>
  </si>
  <si>
    <t>Master Good Kft. Petfood
4600 Kisvára, Ipari út 9.</t>
  </si>
  <si>
    <t xml:space="preserve">Fressnapf Hungária Kft. Újpesti üzlet
1042, Budapest, Árpád út 183-185.
</t>
  </si>
  <si>
    <t>Holland Unió Kft.
9022 Győr, Czuczor Gergely u. 13.</t>
  </si>
  <si>
    <t>_</t>
  </si>
  <si>
    <t>(max. 25 pont)</t>
  </si>
  <si>
    <t xml:space="preserve"> PARAMÉTEREKRE KAPOTT ÖSSZPONTSZÁM
(max. 25 pont)</t>
  </si>
  <si>
    <r>
      <t xml:space="preserve">Real Nature 
</t>
    </r>
    <r>
      <rPr>
        <sz val="11"/>
        <color theme="1"/>
        <rFont val="Calibri"/>
        <family val="2"/>
        <charset val="238"/>
        <scheme val="minor"/>
      </rPr>
      <t>Wilderness Best Turkey Junior Pulyka
teljes értékű takarmány bármilyen fajtájú és termetű kölyök- és növendék kutya számára</t>
    </r>
  </si>
  <si>
    <r>
      <t xml:space="preserve">Real Nature
</t>
    </r>
    <r>
      <rPr>
        <sz val="11"/>
        <color theme="1"/>
        <rFont val="Calibri"/>
        <family val="2"/>
        <charset val="238"/>
        <scheme val="minor"/>
      </rPr>
      <t>Wilderness Best Beef Adult Marha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teljes értékű takarmány kifejlett kutyák számára 11-24 hónapos kortól</t>
    </r>
  </si>
  <si>
    <t xml:space="preserve">
ÖSSZPONTSZÁMA
(max. 30 pont)</t>
  </si>
  <si>
    <r>
      <t xml:space="preserve">Real Nature
</t>
    </r>
    <r>
      <rPr>
        <sz val="11"/>
        <color theme="1"/>
        <rFont val="Calibri"/>
        <family val="2"/>
        <charset val="238"/>
        <scheme val="minor"/>
      </rPr>
      <t>Wilderness Adult Best Csirke
Teljes értékű eledel kifejlett kutyák számára 11-24 hónapos kortól</t>
    </r>
  </si>
  <si>
    <t>PARAMÉTEREK ÖSSZPONTSZÁM 
(max. 25 pont)</t>
  </si>
  <si>
    <t xml:space="preserve"> ÖSSZPONTSZÁM 
(max. 25 pont)</t>
  </si>
  <si>
    <t>* Egérrel a cellára mutatva további információ jelenik meg.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</si>
</sst>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uble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 style="double">
        <color auto="1"/>
      </top>
      <bottom/>
      <diagonal/>
    </border>
    <border>
      <left style="dotted">
        <color auto="1"/>
      </left>
      <right style="medium">
        <color auto="1"/>
      </right>
      <top/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0" fontId="13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center" wrapText="1"/>
    </xf>
    <xf numFmtId="0" fontId="11" fillId="2" borderId="15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right" vertical="center"/>
    </xf>
    <xf numFmtId="1" fontId="6" fillId="3" borderId="4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top" wrapText="1"/>
    </xf>
    <xf numFmtId="2" fontId="1" fillId="3" borderId="5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top" wrapText="1"/>
    </xf>
    <xf numFmtId="2" fontId="11" fillId="3" borderId="10" xfId="0" applyNumberFormat="1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 wrapText="1"/>
    </xf>
    <xf numFmtId="164" fontId="10" fillId="3" borderId="0" xfId="0" applyNumberFormat="1" applyFont="1" applyFill="1" applyAlignment="1">
      <alignment vertical="center"/>
    </xf>
    <xf numFmtId="164" fontId="15" fillId="2" borderId="12" xfId="0" applyNumberFormat="1" applyFont="1" applyFill="1" applyBorder="1" applyAlignment="1">
      <alignment horizontal="center" wrapText="1"/>
    </xf>
    <xf numFmtId="164" fontId="15" fillId="2" borderId="14" xfId="0" applyNumberFormat="1" applyFont="1" applyFill="1" applyBorder="1" applyAlignment="1">
      <alignment horizontal="center" vertical="top" wrapText="1"/>
    </xf>
    <xf numFmtId="164" fontId="9" fillId="0" borderId="0" xfId="0" applyNumberFormat="1" applyFont="1"/>
    <xf numFmtId="164" fontId="0" fillId="0" borderId="27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1" fillId="0" borderId="30" xfId="0" applyFont="1" applyBorder="1" applyAlignment="1">
      <alignment vertical="center"/>
    </xf>
    <xf numFmtId="164" fontId="0" fillId="0" borderId="30" xfId="0" applyNumberFormat="1" applyBorder="1" applyAlignment="1">
      <alignment horizontal="center" vertical="center" wrapText="1"/>
    </xf>
    <xf numFmtId="1" fontId="1" fillId="0" borderId="30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110705</xdr:colOff>
      <xdr:row>11</xdr:row>
      <xdr:rowOff>189745</xdr:rowOff>
    </xdr:from>
    <xdr:to>
      <xdr:col>2</xdr:col>
      <xdr:colOff>1223033</xdr:colOff>
      <xdr:row>11</xdr:row>
      <xdr:rowOff>1852383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A679C6D-0AEB-4684-A8B7-2CE5CDAE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776" y="17679459"/>
          <a:ext cx="1112328" cy="1662638"/>
        </a:xfrm>
        <a:prstGeom prst="rect">
          <a:avLst/>
        </a:prstGeom>
      </xdr:spPr>
    </xdr:pic>
    <xdr:clientData/>
  </xdr:twoCellAnchor>
  <xdr:twoCellAnchor>
    <xdr:from>
      <xdr:col>2</xdr:col>
      <xdr:colOff>196411</xdr:colOff>
      <xdr:row>8</xdr:row>
      <xdr:rowOff>240391</xdr:rowOff>
    </xdr:from>
    <xdr:to>
      <xdr:col>2</xdr:col>
      <xdr:colOff>1190771</xdr:colOff>
      <xdr:row>8</xdr:row>
      <xdr:rowOff>1855104</xdr:rowOff>
    </xdr:to>
    <xdr:pic>
      <xdr:nvPicPr>
        <xdr:cNvPr id="3" name="Kép 2" descr="Z:\1_Terméktesztek évek szerinti bontásban\2025\Kutyaszalámi\Termékfotók\_H1A8709.jpg">
          <a:extLst>
            <a:ext uri="{FF2B5EF4-FFF2-40B4-BE49-F238E27FC236}">
              <a16:creationId xmlns:a16="http://schemas.microsoft.com/office/drawing/2014/main" id="{467E7C7B-38E6-4432-9EE5-7392E4F427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1482" y="12015105"/>
          <a:ext cx="994360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168146</xdr:colOff>
      <xdr:row>10</xdr:row>
      <xdr:rowOff>226783</xdr:rowOff>
    </xdr:from>
    <xdr:to>
      <xdr:col>2</xdr:col>
      <xdr:colOff>1215569</xdr:colOff>
      <xdr:row>10</xdr:row>
      <xdr:rowOff>1841496</xdr:rowOff>
    </xdr:to>
    <xdr:pic>
      <xdr:nvPicPr>
        <xdr:cNvPr id="4" name="Kép 3" descr="Z:\1_Terméktesztek évek szerinti bontásban\2025\Kutyaszalámi\Termékfotók\_H1A8712.jpg">
          <a:extLst>
            <a:ext uri="{FF2B5EF4-FFF2-40B4-BE49-F238E27FC236}">
              <a16:creationId xmlns:a16="http://schemas.microsoft.com/office/drawing/2014/main" id="{51D3D7FF-17D6-4781-A384-0C049B53CF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217" y="15811497"/>
          <a:ext cx="1047423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190061</xdr:colOff>
      <xdr:row>6</xdr:row>
      <xdr:rowOff>226784</xdr:rowOff>
    </xdr:from>
    <xdr:to>
      <xdr:col>2</xdr:col>
      <xdr:colOff>1184421</xdr:colOff>
      <xdr:row>6</xdr:row>
      <xdr:rowOff>1841497</xdr:rowOff>
    </xdr:to>
    <xdr:pic>
      <xdr:nvPicPr>
        <xdr:cNvPr id="5" name="Kép 4" descr="C:\Users\bunal\Desktop\Kutyaszalámi hétfői HO\Termékfotók\_H1A8721.jpg">
          <a:extLst>
            <a:ext uri="{FF2B5EF4-FFF2-40B4-BE49-F238E27FC236}">
              <a16:creationId xmlns:a16="http://schemas.microsoft.com/office/drawing/2014/main" id="{021FFC78-834B-461E-AA61-4D786528A6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132" y="8191498"/>
          <a:ext cx="994360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168148</xdr:colOff>
      <xdr:row>14</xdr:row>
      <xdr:rowOff>226785</xdr:rowOff>
    </xdr:from>
    <xdr:to>
      <xdr:col>2</xdr:col>
      <xdr:colOff>1215571</xdr:colOff>
      <xdr:row>14</xdr:row>
      <xdr:rowOff>1841498</xdr:rowOff>
    </xdr:to>
    <xdr:pic>
      <xdr:nvPicPr>
        <xdr:cNvPr id="6" name="Kép 5" descr="C:\Users\bunal\Desktop\Kutyaszalámi hétfői HO\Termékfotók\_H1A8722.jpg">
          <a:extLst>
            <a:ext uri="{FF2B5EF4-FFF2-40B4-BE49-F238E27FC236}">
              <a16:creationId xmlns:a16="http://schemas.microsoft.com/office/drawing/2014/main" id="{1A430DB3-3192-4E94-BADF-506F2EBF94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219" y="23431499"/>
          <a:ext cx="1047423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176446</xdr:colOff>
      <xdr:row>5</xdr:row>
      <xdr:rowOff>226785</xdr:rowOff>
    </xdr:from>
    <xdr:to>
      <xdr:col>2</xdr:col>
      <xdr:colOff>1216131</xdr:colOff>
      <xdr:row>5</xdr:row>
      <xdr:rowOff>1841498</xdr:rowOff>
    </xdr:to>
    <xdr:pic>
      <xdr:nvPicPr>
        <xdr:cNvPr id="7" name="Kép 6" descr="C:\Users\bunal\Desktop\Kutyaszalámi hétfői HO\Termékfotók\_H1A8727.jpg">
          <a:extLst>
            <a:ext uri="{FF2B5EF4-FFF2-40B4-BE49-F238E27FC236}">
              <a16:creationId xmlns:a16="http://schemas.microsoft.com/office/drawing/2014/main" id="{43133E47-67DA-40C4-A218-061A1FFA2E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1517" y="6286499"/>
          <a:ext cx="1039685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3</xdr:row>
      <xdr:rowOff>217712</xdr:rowOff>
    </xdr:from>
    <xdr:to>
      <xdr:col>2</xdr:col>
      <xdr:colOff>1222005</xdr:colOff>
      <xdr:row>3</xdr:row>
      <xdr:rowOff>1832425</xdr:rowOff>
    </xdr:to>
    <xdr:pic>
      <xdr:nvPicPr>
        <xdr:cNvPr id="8" name="Kép 7" descr="C:\Users\bunal\Desktop\Kutyaszalámi hétfői HO\Termékfotók\_H1A8730.jpg">
          <a:extLst>
            <a:ext uri="{FF2B5EF4-FFF2-40B4-BE49-F238E27FC236}">
              <a16:creationId xmlns:a16="http://schemas.microsoft.com/office/drawing/2014/main" id="{1EF11F45-9305-488D-B963-D28501B7D4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5572" y="2467426"/>
          <a:ext cx="1031504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176444</xdr:colOff>
      <xdr:row>9</xdr:row>
      <xdr:rowOff>235854</xdr:rowOff>
    </xdr:from>
    <xdr:to>
      <xdr:col>2</xdr:col>
      <xdr:colOff>1216129</xdr:colOff>
      <xdr:row>9</xdr:row>
      <xdr:rowOff>1850567</xdr:rowOff>
    </xdr:to>
    <xdr:pic>
      <xdr:nvPicPr>
        <xdr:cNvPr id="9" name="Kép 8" descr="C:\Users\bunal\Desktop\Kutyaszalámi hétfői HO\Termékfotók\_H1A8733.jpg">
          <a:extLst>
            <a:ext uri="{FF2B5EF4-FFF2-40B4-BE49-F238E27FC236}">
              <a16:creationId xmlns:a16="http://schemas.microsoft.com/office/drawing/2014/main" id="{929B403C-0D20-4CB3-BC34-E0119F435C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1515" y="13915568"/>
          <a:ext cx="1039685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159074</xdr:colOff>
      <xdr:row>12</xdr:row>
      <xdr:rowOff>226783</xdr:rowOff>
    </xdr:from>
    <xdr:to>
      <xdr:col>2</xdr:col>
      <xdr:colOff>1206497</xdr:colOff>
      <xdr:row>12</xdr:row>
      <xdr:rowOff>1841496</xdr:rowOff>
    </xdr:to>
    <xdr:pic>
      <xdr:nvPicPr>
        <xdr:cNvPr id="10" name="Kép 9" descr="C:\Users\bunal\Desktop\Kutyaszalámi hétfői HO\Termékfotók\_H1A8736.jpg">
          <a:extLst>
            <a:ext uri="{FF2B5EF4-FFF2-40B4-BE49-F238E27FC236}">
              <a16:creationId xmlns:a16="http://schemas.microsoft.com/office/drawing/2014/main" id="{470BC0ED-7F7C-4200-81BE-F4EDF777F4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24145" y="19621497"/>
          <a:ext cx="1047423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167372</xdr:colOff>
      <xdr:row>13</xdr:row>
      <xdr:rowOff>217712</xdr:rowOff>
    </xdr:from>
    <xdr:to>
      <xdr:col>2</xdr:col>
      <xdr:colOff>1207057</xdr:colOff>
      <xdr:row>13</xdr:row>
      <xdr:rowOff>1832425</xdr:rowOff>
    </xdr:to>
    <xdr:pic>
      <xdr:nvPicPr>
        <xdr:cNvPr id="11" name="Kép 10" descr="C:\Users\bunal\Desktop\Kutyaszalámi hétfői HO\Termékfotók\_H1A8740.jpg">
          <a:extLst>
            <a:ext uri="{FF2B5EF4-FFF2-40B4-BE49-F238E27FC236}">
              <a16:creationId xmlns:a16="http://schemas.microsoft.com/office/drawing/2014/main" id="{A2AE7155-3D25-4F63-9D5D-FD759BE1B4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2443" y="21517426"/>
          <a:ext cx="1039685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159075</xdr:colOff>
      <xdr:row>7</xdr:row>
      <xdr:rowOff>226783</xdr:rowOff>
    </xdr:from>
    <xdr:to>
      <xdr:col>2</xdr:col>
      <xdr:colOff>1206498</xdr:colOff>
      <xdr:row>7</xdr:row>
      <xdr:rowOff>1841496</xdr:rowOff>
    </xdr:to>
    <xdr:pic>
      <xdr:nvPicPr>
        <xdr:cNvPr id="12" name="Kép 11" descr="C:\Users\bunal\Desktop\Kutyaszalámi hétfői HO\Termékfotók\_H1A8744.jpg">
          <a:extLst>
            <a:ext uri="{FF2B5EF4-FFF2-40B4-BE49-F238E27FC236}">
              <a16:creationId xmlns:a16="http://schemas.microsoft.com/office/drawing/2014/main" id="{2974C070-8F2E-4F5F-B674-FD8AA93CAC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24146" y="10096497"/>
          <a:ext cx="1047423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169457</xdr:colOff>
      <xdr:row>4</xdr:row>
      <xdr:rowOff>208641</xdr:rowOff>
    </xdr:from>
    <xdr:to>
      <xdr:col>2</xdr:col>
      <xdr:colOff>1200961</xdr:colOff>
      <xdr:row>4</xdr:row>
      <xdr:rowOff>1823354</xdr:rowOff>
    </xdr:to>
    <xdr:pic>
      <xdr:nvPicPr>
        <xdr:cNvPr id="13" name="Kép 12" descr="C:\Users\bunal\Desktop\Kutyaszalámi hétfői HO\Termékfotók\_H1A8749.jpg">
          <a:extLst>
            <a:ext uri="{FF2B5EF4-FFF2-40B4-BE49-F238E27FC236}">
              <a16:creationId xmlns:a16="http://schemas.microsoft.com/office/drawing/2014/main" id="{B45C5D0F-A529-42DB-94E1-F0DEF0187B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4528" y="4363355"/>
          <a:ext cx="1031504" cy="16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26AE-D245-42A2-9414-FDD458019C9B}">
  <sheetPr>
    <pageSetUpPr fitToPage="1"/>
  </sheetPr>
  <dimension ref="A1:AU20"/>
  <sheetViews>
    <sheetView tabSelected="1"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9.08984375" defaultRowHeight="0" customHeight="1" zeroHeight="1" x14ac:dyDescent="0.35"/>
  <cols>
    <col min="1" max="1" width="23.90625" customWidth="1"/>
    <col min="2" max="2" width="27.08984375" customWidth="1"/>
    <col min="3" max="3" width="19.453125" customWidth="1"/>
    <col min="4" max="4" width="58.54296875" customWidth="1"/>
    <col min="5" max="6" width="19.90625" customWidth="1"/>
    <col min="7" max="9" width="42.54296875" customWidth="1"/>
    <col min="10" max="14" width="18.36328125" customWidth="1"/>
    <col min="15" max="15" width="22" customWidth="1"/>
    <col min="16" max="16" width="17.36328125" bestFit="1" customWidth="1"/>
    <col min="17" max="17" width="20.08984375" style="1" customWidth="1"/>
    <col min="18" max="18" width="22.54296875" customWidth="1"/>
    <col min="19" max="19" width="18.6328125" customWidth="1"/>
    <col min="20" max="20" width="17.453125" bestFit="1" customWidth="1"/>
    <col min="21" max="21" width="18.54296875" customWidth="1"/>
    <col min="22" max="22" width="18" customWidth="1"/>
    <col min="23" max="23" width="22.54296875" style="1" customWidth="1"/>
    <col min="24" max="24" width="22.54296875" customWidth="1"/>
    <col min="25" max="25" width="22.54296875" style="2" customWidth="1"/>
    <col min="26" max="26" width="20.453125" customWidth="1"/>
    <col min="27" max="27" width="16" bestFit="1" customWidth="1"/>
    <col min="28" max="28" width="20.453125" bestFit="1" customWidth="1"/>
    <col min="29" max="29" width="19.08984375" bestFit="1" customWidth="1"/>
    <col min="30" max="30" width="16.90625" bestFit="1" customWidth="1"/>
    <col min="31" max="31" width="16.08984375" bestFit="1" customWidth="1"/>
    <col min="32" max="32" width="15.453125" bestFit="1" customWidth="1"/>
    <col min="33" max="33" width="22" bestFit="1" customWidth="1"/>
    <col min="34" max="34" width="23.36328125" bestFit="1" customWidth="1"/>
    <col min="35" max="35" width="19" bestFit="1" customWidth="1"/>
    <col min="36" max="37" width="16.6328125" bestFit="1" customWidth="1"/>
    <col min="38" max="38" width="28.453125" style="70" customWidth="1"/>
    <col min="39" max="47" width="22.54296875" customWidth="1"/>
    <col min="48" max="93" width="9.08984375" customWidth="1"/>
  </cols>
  <sheetData>
    <row r="1" spans="1:47" ht="55.5" customHeight="1" thickBot="1" x14ac:dyDescent="0.4">
      <c r="A1" s="62"/>
      <c r="B1" s="62"/>
      <c r="C1" s="62"/>
      <c r="D1" s="62"/>
      <c r="E1" s="62"/>
      <c r="F1" s="62"/>
      <c r="G1" s="62"/>
      <c r="H1" s="62"/>
      <c r="I1" s="62"/>
      <c r="J1" s="25"/>
      <c r="K1" s="26"/>
      <c r="L1" s="27"/>
      <c r="M1" s="34" t="s">
        <v>52</v>
      </c>
      <c r="N1" s="27" t="s">
        <v>53</v>
      </c>
      <c r="O1" s="26"/>
      <c r="P1" s="32"/>
      <c r="Q1" s="33"/>
      <c r="R1" s="34"/>
      <c r="S1" s="34" t="s">
        <v>65</v>
      </c>
      <c r="T1" s="26" t="s">
        <v>66</v>
      </c>
      <c r="U1" s="26" t="s">
        <v>10</v>
      </c>
      <c r="V1" s="26"/>
      <c r="W1" s="35"/>
      <c r="X1" s="34" t="s">
        <v>72</v>
      </c>
      <c r="Y1" s="27" t="s">
        <v>73</v>
      </c>
      <c r="Z1" s="32"/>
      <c r="AA1" s="26"/>
      <c r="AB1" s="26"/>
      <c r="AC1" s="26"/>
      <c r="AD1" s="26"/>
      <c r="AE1" s="34" t="s">
        <v>87</v>
      </c>
      <c r="AF1" s="44" t="s">
        <v>88</v>
      </c>
      <c r="AG1" s="26" t="s">
        <v>89</v>
      </c>
      <c r="AH1" s="26"/>
      <c r="AI1" s="26"/>
      <c r="AJ1" s="26"/>
      <c r="AK1" s="26"/>
      <c r="AL1" s="67"/>
      <c r="AM1" s="25"/>
      <c r="AN1" s="26"/>
      <c r="AO1" s="26"/>
      <c r="AP1" s="26" t="s">
        <v>13</v>
      </c>
      <c r="AQ1" s="26"/>
      <c r="AR1" s="26"/>
      <c r="AS1" s="26"/>
      <c r="AT1" s="32"/>
      <c r="AU1" s="50"/>
    </row>
    <row r="2" spans="1:47" s="16" customFormat="1" ht="59.15" customHeight="1" thickTop="1" x14ac:dyDescent="0.35">
      <c r="A2" s="63"/>
      <c r="B2" s="63"/>
      <c r="C2" s="63"/>
      <c r="D2" s="63"/>
      <c r="E2" s="63"/>
      <c r="F2" s="63"/>
      <c r="G2" s="63"/>
      <c r="H2" s="63"/>
      <c r="I2" s="65" t="s">
        <v>96</v>
      </c>
      <c r="J2" s="28"/>
      <c r="K2" s="29"/>
      <c r="L2" s="29"/>
      <c r="M2" s="29"/>
      <c r="N2" s="29"/>
      <c r="O2" s="29"/>
      <c r="P2" s="20" t="s">
        <v>6</v>
      </c>
      <c r="Q2" s="19" t="s">
        <v>94</v>
      </c>
      <c r="R2" s="36"/>
      <c r="S2" s="37"/>
      <c r="T2" s="29"/>
      <c r="U2" s="38"/>
      <c r="V2" s="38"/>
      <c r="W2" s="20" t="s">
        <v>64</v>
      </c>
      <c r="X2" s="41"/>
      <c r="Y2" s="29"/>
      <c r="Z2" s="23" t="s">
        <v>74</v>
      </c>
      <c r="AA2" s="45"/>
      <c r="AB2" s="38"/>
      <c r="AC2" s="38"/>
      <c r="AD2" s="38"/>
      <c r="AE2" s="38"/>
      <c r="AF2" s="38"/>
      <c r="AG2" s="46"/>
      <c r="AH2" s="29"/>
      <c r="AI2" s="29"/>
      <c r="AJ2" s="46"/>
      <c r="AK2" s="46"/>
      <c r="AL2" s="68" t="s">
        <v>75</v>
      </c>
      <c r="AM2" s="57"/>
      <c r="AN2" s="58" t="s">
        <v>11</v>
      </c>
      <c r="AO2" s="59"/>
      <c r="AP2" s="60"/>
      <c r="AQ2" s="51"/>
      <c r="AR2" s="51" t="s">
        <v>12</v>
      </c>
      <c r="AS2" s="51"/>
      <c r="AT2" s="52"/>
      <c r="AU2" s="53"/>
    </row>
    <row r="3" spans="1:47" s="17" customFormat="1" ht="62" x14ac:dyDescent="0.35">
      <c r="A3" s="66" t="s">
        <v>8</v>
      </c>
      <c r="B3" s="66" t="s">
        <v>9</v>
      </c>
      <c r="C3" s="66" t="s">
        <v>0</v>
      </c>
      <c r="D3" s="66" t="s">
        <v>1</v>
      </c>
      <c r="E3" s="66" t="s">
        <v>41</v>
      </c>
      <c r="F3" s="66" t="s">
        <v>32</v>
      </c>
      <c r="G3" s="66" t="s">
        <v>31</v>
      </c>
      <c r="H3" s="64" t="s">
        <v>95</v>
      </c>
      <c r="I3" s="64" t="s">
        <v>97</v>
      </c>
      <c r="J3" s="30" t="s">
        <v>47</v>
      </c>
      <c r="K3" s="31" t="s">
        <v>48</v>
      </c>
      <c r="L3" s="31" t="s">
        <v>49</v>
      </c>
      <c r="M3" s="31" t="s">
        <v>50</v>
      </c>
      <c r="N3" s="31" t="s">
        <v>7</v>
      </c>
      <c r="O3" s="31" t="s">
        <v>51</v>
      </c>
      <c r="P3" s="21" t="s">
        <v>107</v>
      </c>
      <c r="Q3" s="19" t="s">
        <v>103</v>
      </c>
      <c r="R3" s="39" t="s">
        <v>71</v>
      </c>
      <c r="S3" s="40" t="s">
        <v>67</v>
      </c>
      <c r="T3" s="40" t="s">
        <v>68</v>
      </c>
      <c r="U3" s="40" t="s">
        <v>69</v>
      </c>
      <c r="V3" s="40" t="s">
        <v>70</v>
      </c>
      <c r="W3" s="22" t="s">
        <v>109</v>
      </c>
      <c r="X3" s="42" t="s">
        <v>28</v>
      </c>
      <c r="Y3" s="43" t="s">
        <v>29</v>
      </c>
      <c r="Z3" s="24" t="s">
        <v>110</v>
      </c>
      <c r="AA3" s="47" t="s">
        <v>76</v>
      </c>
      <c r="AB3" s="48" t="s">
        <v>77</v>
      </c>
      <c r="AC3" s="48" t="s">
        <v>79</v>
      </c>
      <c r="AD3" s="48" t="s">
        <v>80</v>
      </c>
      <c r="AE3" s="49" t="s">
        <v>78</v>
      </c>
      <c r="AF3" s="49" t="s">
        <v>81</v>
      </c>
      <c r="AG3" s="49" t="s">
        <v>82</v>
      </c>
      <c r="AH3" s="49" t="s">
        <v>83</v>
      </c>
      <c r="AI3" s="49" t="s">
        <v>84</v>
      </c>
      <c r="AJ3" s="49" t="s">
        <v>85</v>
      </c>
      <c r="AK3" s="49" t="s">
        <v>86</v>
      </c>
      <c r="AL3" s="69" t="s">
        <v>104</v>
      </c>
      <c r="AM3" s="61" t="s">
        <v>2</v>
      </c>
      <c r="AN3" s="54" t="s">
        <v>3</v>
      </c>
      <c r="AO3" s="54" t="s">
        <v>4</v>
      </c>
      <c r="AP3" s="54" t="s">
        <v>5</v>
      </c>
      <c r="AQ3" s="54" t="s">
        <v>54</v>
      </c>
      <c r="AR3" s="54" t="s">
        <v>14</v>
      </c>
      <c r="AS3" s="54" t="s">
        <v>15</v>
      </c>
      <c r="AT3" s="55" t="s">
        <v>16</v>
      </c>
      <c r="AU3" s="56" t="s">
        <v>27</v>
      </c>
    </row>
    <row r="4" spans="1:47" ht="150" customHeight="1" x14ac:dyDescent="0.35">
      <c r="A4" s="12">
        <v>1</v>
      </c>
      <c r="B4" s="80">
        <f t="shared" ref="B4:B15" si="0">P4+Q4+W4+Z4+AL4</f>
        <v>104.07</v>
      </c>
      <c r="D4" s="14" t="s">
        <v>105</v>
      </c>
      <c r="E4" s="6">
        <v>800</v>
      </c>
      <c r="F4" s="6">
        <v>2249</v>
      </c>
      <c r="G4" s="6" t="s">
        <v>92</v>
      </c>
      <c r="H4" s="6" t="s">
        <v>91</v>
      </c>
      <c r="I4" s="15" t="s">
        <v>100</v>
      </c>
      <c r="J4" s="71">
        <v>4.42</v>
      </c>
      <c r="K4" s="13">
        <v>4.5</v>
      </c>
      <c r="L4" s="13">
        <v>4.6100000000000003</v>
      </c>
      <c r="M4" s="13">
        <v>4.58</v>
      </c>
      <c r="N4" s="13">
        <v>4.53</v>
      </c>
      <c r="O4" s="13">
        <v>4.53</v>
      </c>
      <c r="P4" s="8">
        <f t="shared" ref="P4:P15" si="1">SUM(J4:O4)</f>
        <v>27.17</v>
      </c>
      <c r="Q4" s="8">
        <v>20</v>
      </c>
      <c r="R4" s="5">
        <v>70.900000000000006</v>
      </c>
      <c r="S4" s="5">
        <v>5.03</v>
      </c>
      <c r="T4" s="5">
        <v>1.9</v>
      </c>
      <c r="U4" s="4" t="s">
        <v>23</v>
      </c>
      <c r="V4" s="4">
        <v>12.6</v>
      </c>
      <c r="W4" s="81">
        <v>25</v>
      </c>
      <c r="X4" s="4">
        <v>10.9</v>
      </c>
      <c r="Y4" s="5">
        <f t="shared" ref="Y4:Y15" si="2">X4/V4*100</f>
        <v>86.507936507936506</v>
      </c>
      <c r="Z4" s="82">
        <v>15</v>
      </c>
      <c r="AA4" s="4" t="s">
        <v>102</v>
      </c>
      <c r="AB4" s="4">
        <v>6.75</v>
      </c>
      <c r="AC4" s="4" t="s">
        <v>102</v>
      </c>
      <c r="AD4" s="4">
        <v>29.2</v>
      </c>
      <c r="AE4" s="4">
        <v>0.32</v>
      </c>
      <c r="AF4" s="4">
        <v>0.21</v>
      </c>
      <c r="AG4" s="4" t="s">
        <v>102</v>
      </c>
      <c r="AH4" s="4" t="s">
        <v>102</v>
      </c>
      <c r="AI4" s="4">
        <v>259</v>
      </c>
      <c r="AJ4" s="4">
        <v>10.5</v>
      </c>
      <c r="AK4" s="4">
        <v>2.7</v>
      </c>
      <c r="AL4" s="83">
        <v>16.899999999999999</v>
      </c>
      <c r="AM4" s="4" t="s">
        <v>17</v>
      </c>
      <c r="AN4" s="4" t="s">
        <v>17</v>
      </c>
      <c r="AO4" s="4" t="s">
        <v>17</v>
      </c>
      <c r="AP4" s="4" t="s">
        <v>24</v>
      </c>
      <c r="AQ4" s="4" t="s">
        <v>18</v>
      </c>
      <c r="AR4" s="4" t="s">
        <v>18</v>
      </c>
      <c r="AS4" s="4" t="s">
        <v>18</v>
      </c>
      <c r="AT4" s="4" t="s">
        <v>18</v>
      </c>
      <c r="AU4" s="10" t="s">
        <v>25</v>
      </c>
    </row>
    <row r="5" spans="1:47" ht="150" customHeight="1" x14ac:dyDescent="0.35">
      <c r="A5" s="12">
        <v>2</v>
      </c>
      <c r="B5" s="80">
        <f t="shared" si="0"/>
        <v>103.52</v>
      </c>
      <c r="D5" s="14" t="s">
        <v>55</v>
      </c>
      <c r="E5" s="6">
        <v>1000</v>
      </c>
      <c r="F5" s="6">
        <v>529</v>
      </c>
      <c r="G5" s="6" t="s">
        <v>33</v>
      </c>
      <c r="H5" s="6" t="s">
        <v>46</v>
      </c>
      <c r="I5" s="6" t="s">
        <v>101</v>
      </c>
      <c r="J5" s="72">
        <v>3.69</v>
      </c>
      <c r="K5" s="13">
        <v>3.33</v>
      </c>
      <c r="L5" s="13">
        <v>4</v>
      </c>
      <c r="M5" s="13">
        <v>4.3099999999999996</v>
      </c>
      <c r="N5" s="13">
        <v>4.3099999999999996</v>
      </c>
      <c r="O5" s="13">
        <v>4.28</v>
      </c>
      <c r="P5" s="8">
        <f t="shared" si="1"/>
        <v>23.919999999999998</v>
      </c>
      <c r="Q5" s="8">
        <v>21.3</v>
      </c>
      <c r="R5" s="4">
        <v>61.8</v>
      </c>
      <c r="S5" s="5">
        <v>8.15</v>
      </c>
      <c r="T5" s="4">
        <v>6.4</v>
      </c>
      <c r="U5" s="4">
        <v>1.4</v>
      </c>
      <c r="V5" s="4">
        <v>12.52</v>
      </c>
      <c r="W5" s="81">
        <v>25</v>
      </c>
      <c r="X5" s="4">
        <v>10.81</v>
      </c>
      <c r="Y5" s="5">
        <f t="shared" si="2"/>
        <v>86.341853035143785</v>
      </c>
      <c r="Z5" s="82">
        <v>15</v>
      </c>
      <c r="AA5" s="4">
        <v>3.33</v>
      </c>
      <c r="AB5" s="4">
        <v>22.1</v>
      </c>
      <c r="AC5" s="4">
        <v>0.16200000000000001</v>
      </c>
      <c r="AD5" s="4" t="s">
        <v>102</v>
      </c>
      <c r="AE5" s="4" t="s">
        <v>102</v>
      </c>
      <c r="AF5" s="4" t="s">
        <v>102</v>
      </c>
      <c r="AG5" s="4">
        <v>2671</v>
      </c>
      <c r="AH5" s="4">
        <v>21</v>
      </c>
      <c r="AI5" s="4" t="s">
        <v>102</v>
      </c>
      <c r="AJ5" s="4" t="s">
        <v>102</v>
      </c>
      <c r="AK5" s="4" t="s">
        <v>102</v>
      </c>
      <c r="AL5" s="83">
        <v>18.3</v>
      </c>
      <c r="AM5" s="4" t="s">
        <v>17</v>
      </c>
      <c r="AN5" s="4" t="s">
        <v>17</v>
      </c>
      <c r="AO5" s="4" t="s">
        <v>17</v>
      </c>
      <c r="AP5" s="5" t="s">
        <v>24</v>
      </c>
      <c r="AQ5" s="4" t="s">
        <v>18</v>
      </c>
      <c r="AR5" s="4" t="s">
        <v>18</v>
      </c>
      <c r="AS5" s="4" t="s">
        <v>18</v>
      </c>
      <c r="AT5" s="4" t="s">
        <v>18</v>
      </c>
      <c r="AU5" s="10" t="s">
        <v>19</v>
      </c>
    </row>
    <row r="6" spans="1:47" ht="150" customHeight="1" x14ac:dyDescent="0.35">
      <c r="A6" s="12">
        <v>3</v>
      </c>
      <c r="B6" s="80">
        <f t="shared" si="0"/>
        <v>102.6</v>
      </c>
      <c r="D6" s="14" t="s">
        <v>106</v>
      </c>
      <c r="E6" s="6">
        <v>800</v>
      </c>
      <c r="F6" s="6">
        <v>2249</v>
      </c>
      <c r="G6" s="15" t="s">
        <v>92</v>
      </c>
      <c r="H6" s="15" t="s">
        <v>90</v>
      </c>
      <c r="I6" s="15" t="s">
        <v>100</v>
      </c>
      <c r="J6" s="72">
        <v>3.58</v>
      </c>
      <c r="K6" s="13">
        <v>4.22</v>
      </c>
      <c r="L6" s="13">
        <v>3.78</v>
      </c>
      <c r="M6" s="13">
        <v>4.4400000000000004</v>
      </c>
      <c r="N6" s="13">
        <v>4.42</v>
      </c>
      <c r="O6" s="13">
        <v>4.0599999999999996</v>
      </c>
      <c r="P6" s="8">
        <f t="shared" si="1"/>
        <v>24.499999999999996</v>
      </c>
      <c r="Q6" s="8">
        <v>20</v>
      </c>
      <c r="R6" s="5">
        <v>71.3</v>
      </c>
      <c r="S6" s="5">
        <v>7.74</v>
      </c>
      <c r="T6" s="4">
        <v>2.2000000000000002</v>
      </c>
      <c r="U6" s="4" t="s">
        <v>23</v>
      </c>
      <c r="V6" s="4">
        <v>11.81</v>
      </c>
      <c r="W6" s="81">
        <v>25</v>
      </c>
      <c r="X6" s="4">
        <v>10.119999999999999</v>
      </c>
      <c r="Y6" s="5">
        <f t="shared" si="2"/>
        <v>85.690093141405583</v>
      </c>
      <c r="Z6" s="82">
        <v>15</v>
      </c>
      <c r="AA6" s="4" t="s">
        <v>102</v>
      </c>
      <c r="AB6" s="4">
        <v>7.57</v>
      </c>
      <c r="AC6" s="4" t="s">
        <v>102</v>
      </c>
      <c r="AD6" s="4">
        <v>28.1</v>
      </c>
      <c r="AE6" s="4">
        <v>0.39</v>
      </c>
      <c r="AF6" s="4">
        <v>0.2</v>
      </c>
      <c r="AG6" s="4" t="s">
        <v>102</v>
      </c>
      <c r="AH6" s="4" t="s">
        <v>102</v>
      </c>
      <c r="AI6" s="3">
        <v>253</v>
      </c>
      <c r="AJ6" s="4">
        <v>11.3</v>
      </c>
      <c r="AK6" s="4">
        <v>2.9</v>
      </c>
      <c r="AL6" s="83">
        <v>18.100000000000001</v>
      </c>
      <c r="AM6" s="4" t="s">
        <v>17</v>
      </c>
      <c r="AN6" s="4" t="s">
        <v>17</v>
      </c>
      <c r="AO6" s="4" t="s">
        <v>17</v>
      </c>
      <c r="AP6" s="4" t="s">
        <v>24</v>
      </c>
      <c r="AQ6" s="4" t="s">
        <v>18</v>
      </c>
      <c r="AR6" s="4" t="s">
        <v>18</v>
      </c>
      <c r="AS6" s="4" t="s">
        <v>18</v>
      </c>
      <c r="AT6" s="4" t="s">
        <v>18</v>
      </c>
      <c r="AU6" s="10" t="s">
        <v>26</v>
      </c>
    </row>
    <row r="7" spans="1:47" ht="150" customHeight="1" x14ac:dyDescent="0.35">
      <c r="A7" s="12">
        <v>4</v>
      </c>
      <c r="B7" s="80">
        <f t="shared" si="0"/>
        <v>102.53</v>
      </c>
      <c r="D7" s="14" t="s">
        <v>62</v>
      </c>
      <c r="E7" s="6">
        <v>1000</v>
      </c>
      <c r="F7" s="6">
        <v>549</v>
      </c>
      <c r="G7" s="6" t="s">
        <v>34</v>
      </c>
      <c r="H7" s="6" t="s">
        <v>38</v>
      </c>
      <c r="I7" s="6" t="s">
        <v>98</v>
      </c>
      <c r="J7" s="72">
        <v>3.17</v>
      </c>
      <c r="K7" s="13">
        <v>3.14</v>
      </c>
      <c r="L7" s="13">
        <v>3.5</v>
      </c>
      <c r="M7" s="13">
        <v>3.75</v>
      </c>
      <c r="N7" s="13">
        <v>4.17</v>
      </c>
      <c r="O7" s="13">
        <v>4</v>
      </c>
      <c r="P7" s="8">
        <f t="shared" si="1"/>
        <v>21.73</v>
      </c>
      <c r="Q7" s="8">
        <v>18.8</v>
      </c>
      <c r="R7" s="4">
        <v>57.7</v>
      </c>
      <c r="S7" s="4">
        <v>9.67</v>
      </c>
      <c r="T7" s="4">
        <v>9.6999999999999993</v>
      </c>
      <c r="U7" s="4">
        <v>0.72</v>
      </c>
      <c r="V7" s="4">
        <v>15.15</v>
      </c>
      <c r="W7" s="81">
        <v>25</v>
      </c>
      <c r="X7" s="4">
        <v>13.86</v>
      </c>
      <c r="Y7" s="5">
        <f t="shared" si="2"/>
        <v>91.485148514851474</v>
      </c>
      <c r="Z7" s="82">
        <v>20</v>
      </c>
      <c r="AA7" s="4" t="s">
        <v>102</v>
      </c>
      <c r="AB7" s="4">
        <v>14.1</v>
      </c>
      <c r="AC7" s="4">
        <v>0.16300000000000001</v>
      </c>
      <c r="AD7" s="4" t="s">
        <v>102</v>
      </c>
      <c r="AE7" s="4" t="s">
        <v>102</v>
      </c>
      <c r="AF7" s="4" t="s">
        <v>102</v>
      </c>
      <c r="AG7" s="4">
        <v>2206</v>
      </c>
      <c r="AH7" s="4">
        <v>20</v>
      </c>
      <c r="AI7" s="4" t="s">
        <v>102</v>
      </c>
      <c r="AJ7" s="4" t="s">
        <v>102</v>
      </c>
      <c r="AK7" s="4" t="s">
        <v>102</v>
      </c>
      <c r="AL7" s="83">
        <v>17</v>
      </c>
      <c r="AM7" s="4" t="s">
        <v>17</v>
      </c>
      <c r="AN7" s="4" t="s">
        <v>17</v>
      </c>
      <c r="AO7" s="4" t="s">
        <v>17</v>
      </c>
      <c r="AP7" s="4" t="s">
        <v>24</v>
      </c>
      <c r="AQ7" s="4" t="s">
        <v>18</v>
      </c>
      <c r="AR7" s="4" t="s">
        <v>18</v>
      </c>
      <c r="AS7" s="4" t="s">
        <v>18</v>
      </c>
      <c r="AT7" s="4" t="s">
        <v>18</v>
      </c>
      <c r="AU7" s="11" t="s">
        <v>30</v>
      </c>
    </row>
    <row r="8" spans="1:47" ht="150" customHeight="1" x14ac:dyDescent="0.35">
      <c r="A8" s="12">
        <v>5</v>
      </c>
      <c r="B8" s="80">
        <f t="shared" si="0"/>
        <v>101.64</v>
      </c>
      <c r="D8" s="14" t="s">
        <v>56</v>
      </c>
      <c r="E8" s="6">
        <v>1000</v>
      </c>
      <c r="F8" s="6">
        <v>529</v>
      </c>
      <c r="G8" s="6" t="s">
        <v>33</v>
      </c>
      <c r="H8" s="6" t="s">
        <v>45</v>
      </c>
      <c r="I8" s="6" t="s">
        <v>101</v>
      </c>
      <c r="J8" s="72">
        <v>3.58</v>
      </c>
      <c r="K8" s="13">
        <v>3.28</v>
      </c>
      <c r="L8" s="13">
        <v>4.1399999999999997</v>
      </c>
      <c r="M8" s="13">
        <v>4.42</v>
      </c>
      <c r="N8" s="13">
        <v>4.5</v>
      </c>
      <c r="O8" s="13">
        <v>4.22</v>
      </c>
      <c r="P8" s="8">
        <f t="shared" si="1"/>
        <v>24.14</v>
      </c>
      <c r="Q8" s="8">
        <v>22.5</v>
      </c>
      <c r="R8" s="3">
        <v>62.9</v>
      </c>
      <c r="S8" s="4">
        <v>8.92</v>
      </c>
      <c r="T8" s="4">
        <v>6.2</v>
      </c>
      <c r="U8" s="4">
        <v>1.32</v>
      </c>
      <c r="V8" s="4">
        <v>13.08</v>
      </c>
      <c r="W8" s="81">
        <v>25</v>
      </c>
      <c r="X8" s="4">
        <v>10.82</v>
      </c>
      <c r="Y8" s="5">
        <f t="shared" si="2"/>
        <v>82.721712538226299</v>
      </c>
      <c r="Z8" s="82">
        <v>10</v>
      </c>
      <c r="AA8" s="4">
        <v>4.3499999999999996</v>
      </c>
      <c r="AB8" s="4">
        <v>20.9</v>
      </c>
      <c r="AC8" s="4">
        <v>0.17699999999999999</v>
      </c>
      <c r="AD8" s="4" t="s">
        <v>102</v>
      </c>
      <c r="AE8" s="4" t="s">
        <v>102</v>
      </c>
      <c r="AF8" s="4" t="s">
        <v>102</v>
      </c>
      <c r="AG8" s="4">
        <v>2721</v>
      </c>
      <c r="AH8" s="4">
        <v>19</v>
      </c>
      <c r="AI8" s="4" t="s">
        <v>102</v>
      </c>
      <c r="AJ8" s="4" t="s">
        <v>102</v>
      </c>
      <c r="AK8" s="4" t="s">
        <v>102</v>
      </c>
      <c r="AL8" s="83">
        <v>20</v>
      </c>
      <c r="AM8" s="4" t="s">
        <v>17</v>
      </c>
      <c r="AN8" s="4" t="s">
        <v>17</v>
      </c>
      <c r="AO8" s="4" t="s">
        <v>17</v>
      </c>
      <c r="AP8" s="5" t="s">
        <v>24</v>
      </c>
      <c r="AQ8" s="4" t="s">
        <v>18</v>
      </c>
      <c r="AR8" s="4" t="s">
        <v>18</v>
      </c>
      <c r="AS8" s="4" t="s">
        <v>18</v>
      </c>
      <c r="AT8" s="4" t="s">
        <v>18</v>
      </c>
      <c r="AU8" s="9" t="s">
        <v>30</v>
      </c>
    </row>
    <row r="9" spans="1:47" ht="150" customHeight="1" x14ac:dyDescent="0.35">
      <c r="A9" s="12">
        <v>6</v>
      </c>
      <c r="B9" s="80">
        <f t="shared" si="0"/>
        <v>99.85</v>
      </c>
      <c r="D9" s="14" t="s">
        <v>63</v>
      </c>
      <c r="E9" s="6">
        <v>1000</v>
      </c>
      <c r="F9" s="6">
        <v>549</v>
      </c>
      <c r="G9" s="6" t="s">
        <v>34</v>
      </c>
      <c r="H9" s="6" t="s">
        <v>37</v>
      </c>
      <c r="I9" s="6" t="s">
        <v>98</v>
      </c>
      <c r="J9" s="72">
        <v>3.22</v>
      </c>
      <c r="K9" s="13">
        <v>3.06</v>
      </c>
      <c r="L9" s="13">
        <v>3.69</v>
      </c>
      <c r="M9" s="13">
        <v>3.89</v>
      </c>
      <c r="N9" s="13">
        <v>4.22</v>
      </c>
      <c r="O9" s="13">
        <v>3.97</v>
      </c>
      <c r="P9" s="8">
        <f t="shared" si="1"/>
        <v>22.05</v>
      </c>
      <c r="Q9" s="8">
        <v>18.8</v>
      </c>
      <c r="R9" s="5">
        <v>55.6</v>
      </c>
      <c r="S9" s="5">
        <v>10.43</v>
      </c>
      <c r="T9" s="4">
        <v>8</v>
      </c>
      <c r="U9" s="4" t="s">
        <v>23</v>
      </c>
      <c r="V9" s="4">
        <v>14.51</v>
      </c>
      <c r="W9" s="81">
        <v>25</v>
      </c>
      <c r="X9" s="4">
        <v>12.89</v>
      </c>
      <c r="Y9" s="5">
        <f t="shared" si="2"/>
        <v>88.835286009648527</v>
      </c>
      <c r="Z9" s="82">
        <v>15</v>
      </c>
      <c r="AA9" s="4" t="s">
        <v>102</v>
      </c>
      <c r="AB9" s="4">
        <v>14.2</v>
      </c>
      <c r="AC9" s="4">
        <v>0.156</v>
      </c>
      <c r="AD9" s="4" t="s">
        <v>102</v>
      </c>
      <c r="AE9" s="4" t="s">
        <v>102</v>
      </c>
      <c r="AF9" s="4" t="s">
        <v>102</v>
      </c>
      <c r="AG9" s="4">
        <v>2628</v>
      </c>
      <c r="AH9" s="4">
        <v>21</v>
      </c>
      <c r="AI9" s="4" t="s">
        <v>102</v>
      </c>
      <c r="AJ9" s="4" t="s">
        <v>102</v>
      </c>
      <c r="AK9" s="4" t="s">
        <v>102</v>
      </c>
      <c r="AL9" s="83">
        <v>19</v>
      </c>
      <c r="AM9" s="4" t="s">
        <v>17</v>
      </c>
      <c r="AN9" s="4" t="s">
        <v>17</v>
      </c>
      <c r="AO9" s="4" t="s">
        <v>17</v>
      </c>
      <c r="AP9" s="4" t="s">
        <v>24</v>
      </c>
      <c r="AQ9" s="4" t="s">
        <v>18</v>
      </c>
      <c r="AR9" s="4" t="s">
        <v>18</v>
      </c>
      <c r="AS9" s="4" t="s">
        <v>18</v>
      </c>
      <c r="AT9" s="4" t="s">
        <v>18</v>
      </c>
      <c r="AU9" s="11" t="s">
        <v>30</v>
      </c>
    </row>
    <row r="10" spans="1:47" ht="150" customHeight="1" x14ac:dyDescent="0.35">
      <c r="A10" s="12">
        <v>7</v>
      </c>
      <c r="B10" s="80">
        <f t="shared" si="0"/>
        <v>98.919999999999987</v>
      </c>
      <c r="D10" s="14" t="s">
        <v>108</v>
      </c>
      <c r="E10" s="6">
        <v>800</v>
      </c>
      <c r="F10" s="6">
        <v>2374</v>
      </c>
      <c r="G10" s="6" t="s">
        <v>92</v>
      </c>
      <c r="H10" s="6" t="s">
        <v>93</v>
      </c>
      <c r="I10" s="15" t="s">
        <v>100</v>
      </c>
      <c r="J10" s="72">
        <v>4.4400000000000004</v>
      </c>
      <c r="K10" s="13">
        <v>4.58</v>
      </c>
      <c r="L10" s="13">
        <v>4.1900000000000004</v>
      </c>
      <c r="M10" s="13">
        <v>4.53</v>
      </c>
      <c r="N10" s="13">
        <v>4.3099999999999996</v>
      </c>
      <c r="O10" s="13">
        <v>4.17</v>
      </c>
      <c r="P10" s="8">
        <f t="shared" si="1"/>
        <v>26.22</v>
      </c>
      <c r="Q10" s="8">
        <v>21.3</v>
      </c>
      <c r="R10" s="5">
        <v>71.599999999999994</v>
      </c>
      <c r="S10" s="5">
        <v>8.31</v>
      </c>
      <c r="T10" s="4">
        <v>2.2999999999999998</v>
      </c>
      <c r="U10" s="4" t="s">
        <v>23</v>
      </c>
      <c r="V10" s="4">
        <v>11.15</v>
      </c>
      <c r="W10" s="81">
        <v>25</v>
      </c>
      <c r="X10" s="4">
        <v>9.4700000000000006</v>
      </c>
      <c r="Y10" s="5">
        <f t="shared" si="2"/>
        <v>84.932735426008975</v>
      </c>
      <c r="Z10" s="82">
        <v>10</v>
      </c>
      <c r="AA10" s="4" t="s">
        <v>102</v>
      </c>
      <c r="AB10" s="4">
        <v>4.8899999999999997</v>
      </c>
      <c r="AC10" s="4" t="s">
        <v>102</v>
      </c>
      <c r="AD10" s="4">
        <v>18.8</v>
      </c>
      <c r="AE10" s="4">
        <v>0.48</v>
      </c>
      <c r="AF10" s="4">
        <v>0.28000000000000003</v>
      </c>
      <c r="AG10" s="4" t="s">
        <v>102</v>
      </c>
      <c r="AH10" s="4" t="s">
        <v>102</v>
      </c>
      <c r="AI10" s="4">
        <v>281</v>
      </c>
      <c r="AJ10" s="4">
        <v>10.3</v>
      </c>
      <c r="AK10" s="4">
        <v>2.6</v>
      </c>
      <c r="AL10" s="83">
        <v>16.399999999999999</v>
      </c>
      <c r="AM10" s="4" t="s">
        <v>17</v>
      </c>
      <c r="AN10" s="4" t="s">
        <v>17</v>
      </c>
      <c r="AO10" s="4" t="s">
        <v>17</v>
      </c>
      <c r="AP10" s="4" t="s">
        <v>24</v>
      </c>
      <c r="AQ10" s="4" t="s">
        <v>18</v>
      </c>
      <c r="AR10" s="4" t="s">
        <v>18</v>
      </c>
      <c r="AS10" s="4" t="s">
        <v>18</v>
      </c>
      <c r="AT10" s="4" t="s">
        <v>18</v>
      </c>
      <c r="AU10" s="11" t="s">
        <v>30</v>
      </c>
    </row>
    <row r="11" spans="1:47" ht="150" customHeight="1" x14ac:dyDescent="0.35">
      <c r="A11" s="12">
        <v>8</v>
      </c>
      <c r="B11" s="80">
        <f t="shared" si="0"/>
        <v>96.89</v>
      </c>
      <c r="D11" s="14" t="s">
        <v>57</v>
      </c>
      <c r="E11" s="6">
        <v>800</v>
      </c>
      <c r="F11" s="6">
        <v>830</v>
      </c>
      <c r="G11" s="6" t="s">
        <v>33</v>
      </c>
      <c r="H11" s="6" t="s">
        <v>35</v>
      </c>
      <c r="I11" s="6" t="s">
        <v>101</v>
      </c>
      <c r="J11" s="72">
        <v>3.44</v>
      </c>
      <c r="K11" s="13">
        <v>3.31</v>
      </c>
      <c r="L11" s="13">
        <v>4.03</v>
      </c>
      <c r="M11" s="13">
        <v>4.3600000000000003</v>
      </c>
      <c r="N11" s="13">
        <v>3.44</v>
      </c>
      <c r="O11" s="13">
        <v>4.1100000000000003</v>
      </c>
      <c r="P11" s="8">
        <f t="shared" si="1"/>
        <v>22.69</v>
      </c>
      <c r="Q11" s="8">
        <v>15</v>
      </c>
      <c r="R11" s="5">
        <v>64.8</v>
      </c>
      <c r="S11" s="5">
        <v>7.92</v>
      </c>
      <c r="T11" s="4">
        <v>4.0999999999999996</v>
      </c>
      <c r="U11" s="4">
        <v>1.69</v>
      </c>
      <c r="V11" s="4">
        <v>10.51</v>
      </c>
      <c r="W11" s="81">
        <v>25</v>
      </c>
      <c r="X11" s="4">
        <v>9.1999999999999993</v>
      </c>
      <c r="Y11" s="5">
        <f t="shared" si="2"/>
        <v>87.535680304471924</v>
      </c>
      <c r="Z11" s="82">
        <v>15</v>
      </c>
      <c r="AA11" s="4">
        <v>6.44</v>
      </c>
      <c r="AB11" s="4">
        <v>27.5</v>
      </c>
      <c r="AC11" s="4">
        <v>0.16200000000000001</v>
      </c>
      <c r="AD11" s="4" t="s">
        <v>102</v>
      </c>
      <c r="AE11" s="4" t="s">
        <v>102</v>
      </c>
      <c r="AF11" s="4" t="s">
        <v>102</v>
      </c>
      <c r="AG11" s="4">
        <v>2710</v>
      </c>
      <c r="AH11" s="7">
        <v>22</v>
      </c>
      <c r="AI11" s="4" t="s">
        <v>102</v>
      </c>
      <c r="AJ11" s="4" t="s">
        <v>102</v>
      </c>
      <c r="AK11" s="4" t="s">
        <v>102</v>
      </c>
      <c r="AL11" s="83">
        <v>19.2</v>
      </c>
      <c r="AM11" s="4" t="s">
        <v>17</v>
      </c>
      <c r="AN11" s="4" t="s">
        <v>17</v>
      </c>
      <c r="AO11" s="4" t="s">
        <v>17</v>
      </c>
      <c r="AP11" s="5" t="s">
        <v>24</v>
      </c>
      <c r="AQ11" s="4" t="s">
        <v>18</v>
      </c>
      <c r="AR11" s="4" t="s">
        <v>18</v>
      </c>
      <c r="AS11" s="4" t="s">
        <v>18</v>
      </c>
      <c r="AT11" s="4" t="s">
        <v>18</v>
      </c>
      <c r="AU11" s="10" t="s">
        <v>20</v>
      </c>
    </row>
    <row r="12" spans="1:47" ht="150" customHeight="1" x14ac:dyDescent="0.35">
      <c r="A12" s="12">
        <v>9</v>
      </c>
      <c r="B12" s="80">
        <f t="shared" si="0"/>
        <v>95.44</v>
      </c>
      <c r="D12" s="14" t="s">
        <v>58</v>
      </c>
      <c r="E12" s="6">
        <v>800</v>
      </c>
      <c r="F12" s="18">
        <v>786.25</v>
      </c>
      <c r="G12" s="6" t="s">
        <v>33</v>
      </c>
      <c r="H12" s="6" t="s">
        <v>36</v>
      </c>
      <c r="I12" s="6" t="s">
        <v>101</v>
      </c>
      <c r="J12" s="72">
        <v>3.5</v>
      </c>
      <c r="K12" s="13">
        <v>3.19</v>
      </c>
      <c r="L12" s="13">
        <v>4.0599999999999996</v>
      </c>
      <c r="M12" s="13">
        <v>4.03</v>
      </c>
      <c r="N12" s="13">
        <v>3.44</v>
      </c>
      <c r="O12" s="13">
        <v>3.92</v>
      </c>
      <c r="P12" s="8">
        <f t="shared" si="1"/>
        <v>22.14</v>
      </c>
      <c r="Q12" s="8">
        <v>15</v>
      </c>
      <c r="R12" s="4">
        <v>66.7</v>
      </c>
      <c r="S12" s="5">
        <v>6.85</v>
      </c>
      <c r="T12" s="4">
        <v>4</v>
      </c>
      <c r="U12" s="4">
        <v>1.39</v>
      </c>
      <c r="V12" s="4">
        <v>11.25</v>
      </c>
      <c r="W12" s="81">
        <v>25</v>
      </c>
      <c r="X12" s="4">
        <v>9.7899999999999991</v>
      </c>
      <c r="Y12" s="5">
        <f t="shared" si="2"/>
        <v>87.022222222222211</v>
      </c>
      <c r="Z12" s="82">
        <v>15</v>
      </c>
      <c r="AA12" s="4">
        <v>5.24</v>
      </c>
      <c r="AB12" s="4">
        <v>28</v>
      </c>
      <c r="AC12" s="4">
        <v>0.16300000000000001</v>
      </c>
      <c r="AD12" s="4" t="s">
        <v>102</v>
      </c>
      <c r="AE12" s="4" t="s">
        <v>102</v>
      </c>
      <c r="AF12" s="4" t="s">
        <v>102</v>
      </c>
      <c r="AG12" s="4">
        <v>3552</v>
      </c>
      <c r="AH12" s="7">
        <v>22</v>
      </c>
      <c r="AI12" s="4" t="s">
        <v>102</v>
      </c>
      <c r="AJ12" s="4" t="s">
        <v>102</v>
      </c>
      <c r="AK12" s="4" t="s">
        <v>102</v>
      </c>
      <c r="AL12" s="83">
        <v>18.3</v>
      </c>
      <c r="AM12" s="4" t="s">
        <v>17</v>
      </c>
      <c r="AN12" s="4" t="s">
        <v>17</v>
      </c>
      <c r="AO12" s="4" t="s">
        <v>17</v>
      </c>
      <c r="AP12" s="5" t="s">
        <v>24</v>
      </c>
      <c r="AQ12" s="4" t="s">
        <v>18</v>
      </c>
      <c r="AR12" s="4" t="s">
        <v>18</v>
      </c>
      <c r="AS12" s="4" t="s">
        <v>18</v>
      </c>
      <c r="AT12" s="4" t="s">
        <v>18</v>
      </c>
      <c r="AU12" s="10" t="s">
        <v>21</v>
      </c>
    </row>
    <row r="13" spans="1:47" ht="150" customHeight="1" x14ac:dyDescent="0.35">
      <c r="A13" s="12">
        <v>10</v>
      </c>
      <c r="B13" s="80">
        <f t="shared" si="0"/>
        <v>93.61</v>
      </c>
      <c r="D13" s="14" t="s">
        <v>60</v>
      </c>
      <c r="E13" s="6">
        <v>1000</v>
      </c>
      <c r="F13" s="6">
        <v>549</v>
      </c>
      <c r="G13" s="6" t="s">
        <v>40</v>
      </c>
      <c r="H13" s="6" t="s">
        <v>42</v>
      </c>
      <c r="I13" s="6" t="s">
        <v>99</v>
      </c>
      <c r="J13" s="72">
        <v>3.28</v>
      </c>
      <c r="K13" s="13">
        <v>3.67</v>
      </c>
      <c r="L13" s="13">
        <v>3.17</v>
      </c>
      <c r="M13" s="13">
        <v>3.56</v>
      </c>
      <c r="N13" s="13">
        <v>4.1100000000000003</v>
      </c>
      <c r="O13" s="13">
        <v>3.72</v>
      </c>
      <c r="P13" s="8">
        <f t="shared" si="1"/>
        <v>21.509999999999998</v>
      </c>
      <c r="Q13" s="8">
        <v>18.8</v>
      </c>
      <c r="R13" s="4">
        <v>61.8</v>
      </c>
      <c r="S13" s="5">
        <v>9.6199999999999992</v>
      </c>
      <c r="T13" s="7">
        <v>7.1</v>
      </c>
      <c r="U13" s="4">
        <v>1.21</v>
      </c>
      <c r="V13" s="4">
        <v>14.67</v>
      </c>
      <c r="W13" s="81">
        <v>25</v>
      </c>
      <c r="X13" s="4">
        <v>12.19</v>
      </c>
      <c r="Y13" s="5">
        <f t="shared" si="2"/>
        <v>83.094751192910692</v>
      </c>
      <c r="Z13" s="82">
        <v>10</v>
      </c>
      <c r="AA13" s="4">
        <v>9.9499999999999993</v>
      </c>
      <c r="AB13" s="4">
        <v>13.3</v>
      </c>
      <c r="AC13" s="4">
        <v>0.187</v>
      </c>
      <c r="AD13" s="4" t="s">
        <v>102</v>
      </c>
      <c r="AE13" s="4" t="s">
        <v>102</v>
      </c>
      <c r="AF13" s="4" t="s">
        <v>102</v>
      </c>
      <c r="AG13" s="4">
        <v>3424</v>
      </c>
      <c r="AH13" s="4">
        <v>22</v>
      </c>
      <c r="AI13" s="4" t="s">
        <v>102</v>
      </c>
      <c r="AJ13" s="4" t="s">
        <v>102</v>
      </c>
      <c r="AK13" s="4" t="s">
        <v>102</v>
      </c>
      <c r="AL13" s="83">
        <v>18.3</v>
      </c>
      <c r="AM13" s="4" t="s">
        <v>17</v>
      </c>
      <c r="AN13" s="4" t="s">
        <v>17</v>
      </c>
      <c r="AO13" s="4" t="s">
        <v>17</v>
      </c>
      <c r="AP13" s="5" t="s">
        <v>24</v>
      </c>
      <c r="AQ13" s="4" t="s">
        <v>18</v>
      </c>
      <c r="AR13" s="4" t="s">
        <v>18</v>
      </c>
      <c r="AS13" s="4" t="s">
        <v>18</v>
      </c>
      <c r="AT13" s="4" t="s">
        <v>18</v>
      </c>
      <c r="AU13" s="10" t="s">
        <v>22</v>
      </c>
    </row>
    <row r="14" spans="1:47" ht="150" customHeight="1" x14ac:dyDescent="0.35">
      <c r="A14" s="12">
        <v>11</v>
      </c>
      <c r="B14" s="80">
        <f t="shared" si="0"/>
        <v>93.08</v>
      </c>
      <c r="D14" s="14" t="s">
        <v>59</v>
      </c>
      <c r="E14" s="6">
        <v>1000</v>
      </c>
      <c r="F14" s="6">
        <v>549</v>
      </c>
      <c r="G14" s="6" t="s">
        <v>44</v>
      </c>
      <c r="H14" s="6" t="s">
        <v>43</v>
      </c>
      <c r="I14" s="6" t="s">
        <v>99</v>
      </c>
      <c r="J14" s="72">
        <v>3.94</v>
      </c>
      <c r="K14" s="13">
        <v>3.94</v>
      </c>
      <c r="L14" s="13">
        <v>3.83</v>
      </c>
      <c r="M14" s="13">
        <v>4.1900000000000004</v>
      </c>
      <c r="N14" s="13">
        <v>3.64</v>
      </c>
      <c r="O14" s="13">
        <v>3.94</v>
      </c>
      <c r="P14" s="8">
        <f t="shared" si="1"/>
        <v>23.480000000000004</v>
      </c>
      <c r="Q14" s="8">
        <v>16.3</v>
      </c>
      <c r="R14" s="4">
        <v>64.599999999999994</v>
      </c>
      <c r="S14" s="5">
        <v>9.39</v>
      </c>
      <c r="T14" s="4">
        <v>5.7</v>
      </c>
      <c r="U14" s="4">
        <v>0.96</v>
      </c>
      <c r="V14" s="4">
        <v>14.66</v>
      </c>
      <c r="W14" s="81">
        <v>25</v>
      </c>
      <c r="X14" s="4">
        <v>12.29</v>
      </c>
      <c r="Y14" s="5">
        <f t="shared" si="2"/>
        <v>83.833560709413362</v>
      </c>
      <c r="Z14" s="82">
        <v>10</v>
      </c>
      <c r="AA14" s="4">
        <v>6.92</v>
      </c>
      <c r="AB14" s="4">
        <v>7.89</v>
      </c>
      <c r="AC14" s="4">
        <v>0.14599999999999999</v>
      </c>
      <c r="AD14" s="4" t="s">
        <v>102</v>
      </c>
      <c r="AE14" s="4" t="s">
        <v>102</v>
      </c>
      <c r="AF14" s="4" t="s">
        <v>102</v>
      </c>
      <c r="AG14" s="4">
        <v>3245</v>
      </c>
      <c r="AH14" s="4">
        <v>23</v>
      </c>
      <c r="AI14" s="4" t="s">
        <v>102</v>
      </c>
      <c r="AJ14" s="4" t="s">
        <v>102</v>
      </c>
      <c r="AK14" s="4" t="s">
        <v>102</v>
      </c>
      <c r="AL14" s="83">
        <v>18.3</v>
      </c>
      <c r="AM14" s="4" t="s">
        <v>17</v>
      </c>
      <c r="AN14" s="4" t="s">
        <v>17</v>
      </c>
      <c r="AO14" s="4" t="s">
        <v>17</v>
      </c>
      <c r="AP14" s="5" t="s">
        <v>24</v>
      </c>
      <c r="AQ14" s="4" t="s">
        <v>18</v>
      </c>
      <c r="AR14" s="4" t="s">
        <v>18</v>
      </c>
      <c r="AS14" s="4" t="s">
        <v>18</v>
      </c>
      <c r="AT14" s="4" t="s">
        <v>18</v>
      </c>
      <c r="AU14" s="11" t="s">
        <v>30</v>
      </c>
    </row>
    <row r="15" spans="1:47" ht="150" customHeight="1" thickBot="1" x14ac:dyDescent="0.4">
      <c r="A15" s="12">
        <v>12</v>
      </c>
      <c r="B15" s="80">
        <f t="shared" si="0"/>
        <v>93.039999999999992</v>
      </c>
      <c r="D15" s="14" t="s">
        <v>61</v>
      </c>
      <c r="E15" s="6">
        <v>1000</v>
      </c>
      <c r="F15" s="6">
        <v>549</v>
      </c>
      <c r="G15" s="6" t="s">
        <v>40</v>
      </c>
      <c r="H15" s="6" t="s">
        <v>39</v>
      </c>
      <c r="I15" s="6" t="s">
        <v>99</v>
      </c>
      <c r="J15" s="72">
        <v>3.25</v>
      </c>
      <c r="K15" s="13">
        <v>3.83</v>
      </c>
      <c r="L15" s="13">
        <v>3.61</v>
      </c>
      <c r="M15" s="13">
        <v>3.61</v>
      </c>
      <c r="N15" s="13">
        <v>3.94</v>
      </c>
      <c r="O15" s="13">
        <v>3.5</v>
      </c>
      <c r="P15" s="8">
        <f t="shared" si="1"/>
        <v>21.74</v>
      </c>
      <c r="Q15" s="8">
        <v>18.8</v>
      </c>
      <c r="R15" s="4">
        <v>61.7</v>
      </c>
      <c r="S15" s="4">
        <v>8.6999999999999993</v>
      </c>
      <c r="T15" s="4">
        <v>7.3</v>
      </c>
      <c r="U15" s="4">
        <v>1.1299999999999999</v>
      </c>
      <c r="V15" s="5">
        <v>14.02</v>
      </c>
      <c r="W15" s="81">
        <v>25</v>
      </c>
      <c r="X15" s="5">
        <v>11.83</v>
      </c>
      <c r="Y15" s="5">
        <f t="shared" si="2"/>
        <v>84.379457917261064</v>
      </c>
      <c r="Z15" s="82">
        <v>10</v>
      </c>
      <c r="AA15" s="5">
        <v>7.29</v>
      </c>
      <c r="AB15" s="5">
        <v>12.2</v>
      </c>
      <c r="AC15" s="4">
        <v>0.17799999999999999</v>
      </c>
      <c r="AD15" s="4" t="s">
        <v>102</v>
      </c>
      <c r="AE15" s="4" t="s">
        <v>102</v>
      </c>
      <c r="AF15" s="4" t="s">
        <v>102</v>
      </c>
      <c r="AG15" s="4">
        <v>2481</v>
      </c>
      <c r="AH15" s="4">
        <v>23</v>
      </c>
      <c r="AI15" s="4" t="s">
        <v>102</v>
      </c>
      <c r="AJ15" s="4" t="s">
        <v>102</v>
      </c>
      <c r="AK15" s="4" t="s">
        <v>102</v>
      </c>
      <c r="AL15" s="83">
        <v>17.5</v>
      </c>
      <c r="AM15" s="4" t="s">
        <v>17</v>
      </c>
      <c r="AN15" s="4" t="s">
        <v>17</v>
      </c>
      <c r="AO15" s="4" t="s">
        <v>17</v>
      </c>
      <c r="AP15" s="5" t="s">
        <v>24</v>
      </c>
      <c r="AQ15" s="4" t="s">
        <v>18</v>
      </c>
      <c r="AR15" s="4" t="s">
        <v>18</v>
      </c>
      <c r="AS15" s="4" t="s">
        <v>18</v>
      </c>
      <c r="AT15" s="4" t="s">
        <v>18</v>
      </c>
      <c r="AU15" s="11" t="s">
        <v>30</v>
      </c>
    </row>
    <row r="16" spans="1:47" ht="23.15" customHeight="1" thickBot="1" x14ac:dyDescent="0.4">
      <c r="A16" s="79" t="s">
        <v>111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  <c r="Q16" s="75"/>
      <c r="R16" s="73"/>
      <c r="S16" s="73"/>
      <c r="T16" s="73"/>
      <c r="U16" s="73"/>
      <c r="V16" s="73"/>
      <c r="W16" s="75"/>
      <c r="X16" s="73"/>
      <c r="Y16" s="76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7"/>
      <c r="AM16" s="73"/>
      <c r="AN16" s="73"/>
      <c r="AO16" s="73"/>
      <c r="AP16" s="73"/>
      <c r="AQ16" s="73"/>
      <c r="AR16" s="73"/>
      <c r="AS16" s="73"/>
      <c r="AT16" s="73"/>
      <c r="AU16" s="78"/>
    </row>
    <row r="17" ht="21.75" customHeight="1" x14ac:dyDescent="0.35"/>
    <row r="18" ht="14.5" x14ac:dyDescent="0.35"/>
    <row r="19" ht="14.5" x14ac:dyDescent="0.35"/>
    <row r="20" ht="14.5" x14ac:dyDescent="0.35"/>
  </sheetData>
  <sheetProtection algorithmName="SHA-512" hashValue="FabgdG7+FCKag5ZApX2ZMUeQwf1T4Fbj7jSkYsDNoP8OrtmiKlCi2kWQ+hTpiA0Mq+V3DJxJfm6Ikqu/r09VBg==" saltValue="y50g8Iex2Fr0DJezQdEceQ==" spinCount="100000" sheet="1" objects="1" scenarios="1"/>
  <sortState xmlns:xlrd2="http://schemas.microsoft.com/office/spreadsheetml/2017/richdata2" ref="A4:CO15">
    <sortCondition descending="1" ref="B4:B15"/>
  </sortState>
  <pageMargins left="0.25" right="0.25" top="0.75" bottom="0.75" header="0.3" footer="0.3"/>
  <pageSetup paperSize="8" scale="41" fitToWidth="5" fitToHeight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Kutyaszalámi</vt:lpstr>
      <vt:lpstr>Kutyaszalámi!Nyomtatási_terület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Nemes Tamás</cp:lastModifiedBy>
  <cp:lastPrinted>2020-09-02T12:31:16Z</cp:lastPrinted>
  <dcterms:created xsi:type="dcterms:W3CDTF">2016-04-19T13:00:50Z</dcterms:created>
  <dcterms:modified xsi:type="dcterms:W3CDTF">2026-03-02T15:00:09Z</dcterms:modified>
</cp:coreProperties>
</file>